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slicers/slicer1.xml" ContentType="application/vnd.ms-excel.slicer+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19200" windowHeight="6915" firstSheet="1" activeTab="3"/>
  </bookViews>
  <sheets>
    <sheet name="Δεδομένα" sheetId="1" r:id="rId1"/>
    <sheet name="Pivot_tables" sheetId="2" r:id="rId2"/>
    <sheet name="Pivot_charts" sheetId="3" r:id="rId3"/>
    <sheet name="Dashboard" sheetId="4" r:id="rId4"/>
  </sheets>
  <definedNames>
    <definedName name="_xlnm._FilterDatabase" localSheetId="0" hidden="1">Δεδομένα!$A$1:$N$501</definedName>
    <definedName name="Slicer_Αποθήκη">#N/A</definedName>
    <definedName name="Slicer_Κατάστημα">#N/A</definedName>
    <definedName name="Slicer_Πελάτης">#N/A</definedName>
  </definedNames>
  <calcPr calcId="152511"/>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2" i="1"/>
  <c r="A3" i="1" l="1"/>
  <c r="G3" i="1" s="1"/>
  <c r="A4" i="1"/>
  <c r="G4" i="1" s="1"/>
  <c r="A5" i="1"/>
  <c r="G5" i="1" s="1"/>
  <c r="A6" i="1"/>
  <c r="G6" i="1" s="1"/>
  <c r="A7" i="1"/>
  <c r="G7" i="1" s="1"/>
  <c r="A8" i="1"/>
  <c r="G8" i="1" s="1"/>
  <c r="A9" i="1"/>
  <c r="G9" i="1" s="1"/>
  <c r="A10" i="1"/>
  <c r="G10" i="1" s="1"/>
  <c r="A11" i="1"/>
  <c r="G11" i="1" s="1"/>
  <c r="A12" i="1"/>
  <c r="G12" i="1" s="1"/>
  <c r="A13" i="1"/>
  <c r="G13" i="1" s="1"/>
  <c r="A14" i="1"/>
  <c r="G14" i="1" s="1"/>
  <c r="A15" i="1"/>
  <c r="G15" i="1" s="1"/>
  <c r="A16" i="1"/>
  <c r="G16" i="1" s="1"/>
  <c r="A17" i="1"/>
  <c r="G17" i="1" s="1"/>
  <c r="A18" i="1"/>
  <c r="G18" i="1" s="1"/>
  <c r="A19" i="1"/>
  <c r="G19" i="1" s="1"/>
  <c r="A20" i="1"/>
  <c r="G20" i="1" s="1"/>
  <c r="A21" i="1"/>
  <c r="G21" i="1" s="1"/>
  <c r="A22" i="1"/>
  <c r="G22" i="1" s="1"/>
  <c r="A23" i="1"/>
  <c r="G23" i="1" s="1"/>
  <c r="A24" i="1"/>
  <c r="G24" i="1" s="1"/>
  <c r="A25" i="1"/>
  <c r="G25" i="1" s="1"/>
  <c r="A26" i="1"/>
  <c r="G26" i="1" s="1"/>
  <c r="A27" i="1"/>
  <c r="G27" i="1" s="1"/>
  <c r="A28" i="1"/>
  <c r="G28" i="1" s="1"/>
  <c r="A29" i="1"/>
  <c r="G29" i="1" s="1"/>
  <c r="A30" i="1"/>
  <c r="G30" i="1" s="1"/>
  <c r="A31" i="1"/>
  <c r="G31" i="1" s="1"/>
  <c r="A32" i="1"/>
  <c r="G32" i="1" s="1"/>
  <c r="A33" i="1"/>
  <c r="G33" i="1" s="1"/>
  <c r="A34" i="1"/>
  <c r="G34" i="1" s="1"/>
  <c r="A35" i="1"/>
  <c r="G35" i="1" s="1"/>
  <c r="A36" i="1"/>
  <c r="G36" i="1" s="1"/>
  <c r="A37" i="1"/>
  <c r="G37" i="1" s="1"/>
  <c r="A38" i="1"/>
  <c r="G38" i="1" s="1"/>
  <c r="A39" i="1"/>
  <c r="G39" i="1" s="1"/>
  <c r="A40" i="1"/>
  <c r="G40" i="1" s="1"/>
  <c r="A41" i="1"/>
  <c r="G41" i="1" s="1"/>
  <c r="A42" i="1"/>
  <c r="G42" i="1" s="1"/>
  <c r="A43" i="1"/>
  <c r="G43" i="1" s="1"/>
  <c r="A44" i="1"/>
  <c r="G44" i="1" s="1"/>
  <c r="A45" i="1"/>
  <c r="G45" i="1" s="1"/>
  <c r="A46" i="1"/>
  <c r="G46" i="1" s="1"/>
  <c r="A47" i="1"/>
  <c r="G47" i="1" s="1"/>
  <c r="A48" i="1"/>
  <c r="G48" i="1" s="1"/>
  <c r="A49" i="1"/>
  <c r="G49" i="1" s="1"/>
  <c r="A50" i="1"/>
  <c r="G50" i="1" s="1"/>
  <c r="A51" i="1"/>
  <c r="G51" i="1" s="1"/>
  <c r="A52" i="1"/>
  <c r="G52" i="1" s="1"/>
  <c r="A53" i="1"/>
  <c r="G53" i="1" s="1"/>
  <c r="A54" i="1"/>
  <c r="G54" i="1" s="1"/>
  <c r="A55" i="1"/>
  <c r="G55" i="1" s="1"/>
  <c r="A56" i="1"/>
  <c r="G56" i="1" s="1"/>
  <c r="A57" i="1"/>
  <c r="G57" i="1" s="1"/>
  <c r="A58" i="1"/>
  <c r="G58" i="1" s="1"/>
  <c r="A59" i="1"/>
  <c r="G59" i="1" s="1"/>
  <c r="A60" i="1"/>
  <c r="G60" i="1" s="1"/>
  <c r="A61" i="1"/>
  <c r="G61" i="1" s="1"/>
  <c r="A62" i="1"/>
  <c r="G62" i="1" s="1"/>
  <c r="A63" i="1"/>
  <c r="G63" i="1" s="1"/>
  <c r="A64" i="1"/>
  <c r="G64" i="1" s="1"/>
  <c r="A65" i="1"/>
  <c r="G65" i="1" s="1"/>
  <c r="A66" i="1"/>
  <c r="G66" i="1" s="1"/>
  <c r="A67" i="1"/>
  <c r="G67" i="1" s="1"/>
  <c r="A68" i="1"/>
  <c r="G68" i="1" s="1"/>
  <c r="A69" i="1"/>
  <c r="G69" i="1" s="1"/>
  <c r="A70" i="1"/>
  <c r="G70" i="1" s="1"/>
  <c r="A71" i="1"/>
  <c r="G71" i="1" s="1"/>
  <c r="A72" i="1"/>
  <c r="G72" i="1" s="1"/>
  <c r="A73" i="1"/>
  <c r="G73" i="1" s="1"/>
  <c r="A74" i="1"/>
  <c r="G74" i="1" s="1"/>
  <c r="A75" i="1"/>
  <c r="G75" i="1" s="1"/>
  <c r="A76" i="1"/>
  <c r="G76" i="1" s="1"/>
  <c r="A77" i="1"/>
  <c r="G77" i="1" s="1"/>
  <c r="A78" i="1"/>
  <c r="G78" i="1" s="1"/>
  <c r="A79" i="1"/>
  <c r="G79" i="1" s="1"/>
  <c r="A80" i="1"/>
  <c r="G80" i="1" s="1"/>
  <c r="A81" i="1"/>
  <c r="G81" i="1" s="1"/>
  <c r="A82" i="1"/>
  <c r="G82" i="1" s="1"/>
  <c r="A83" i="1"/>
  <c r="G83" i="1" s="1"/>
  <c r="A84" i="1"/>
  <c r="G84" i="1" s="1"/>
  <c r="A85" i="1"/>
  <c r="G85" i="1" s="1"/>
  <c r="A86" i="1"/>
  <c r="G86" i="1" s="1"/>
  <c r="A87" i="1"/>
  <c r="G87" i="1" s="1"/>
  <c r="A88" i="1"/>
  <c r="G88" i="1" s="1"/>
  <c r="A89" i="1"/>
  <c r="G89" i="1" s="1"/>
  <c r="A90" i="1"/>
  <c r="G90" i="1" s="1"/>
  <c r="A91" i="1"/>
  <c r="G91" i="1" s="1"/>
  <c r="A92" i="1"/>
  <c r="G92" i="1" s="1"/>
  <c r="A93" i="1"/>
  <c r="G93" i="1" s="1"/>
  <c r="A94" i="1"/>
  <c r="G94" i="1" s="1"/>
  <c r="A95" i="1"/>
  <c r="G95" i="1" s="1"/>
  <c r="A96" i="1"/>
  <c r="G96" i="1" s="1"/>
  <c r="A97" i="1"/>
  <c r="G97" i="1" s="1"/>
  <c r="A98" i="1"/>
  <c r="G98" i="1" s="1"/>
  <c r="A99" i="1"/>
  <c r="G99" i="1" s="1"/>
  <c r="A100" i="1"/>
  <c r="G100" i="1" s="1"/>
  <c r="A101" i="1"/>
  <c r="G101" i="1" s="1"/>
  <c r="A102" i="1"/>
  <c r="G102" i="1" s="1"/>
  <c r="A103" i="1"/>
  <c r="G103" i="1" s="1"/>
  <c r="A104" i="1"/>
  <c r="G104" i="1" s="1"/>
  <c r="A105" i="1"/>
  <c r="G105" i="1" s="1"/>
  <c r="A106" i="1"/>
  <c r="G106" i="1" s="1"/>
  <c r="A107" i="1"/>
  <c r="G107" i="1" s="1"/>
  <c r="A108" i="1"/>
  <c r="G108" i="1" s="1"/>
  <c r="A109" i="1"/>
  <c r="G109" i="1" s="1"/>
  <c r="A110" i="1"/>
  <c r="G110" i="1" s="1"/>
  <c r="A111" i="1"/>
  <c r="G111" i="1" s="1"/>
  <c r="A112" i="1"/>
  <c r="G112" i="1" s="1"/>
  <c r="A113" i="1"/>
  <c r="G113" i="1" s="1"/>
  <c r="A114" i="1"/>
  <c r="G114" i="1" s="1"/>
  <c r="A115" i="1"/>
  <c r="G115" i="1" s="1"/>
  <c r="A116" i="1"/>
  <c r="G116" i="1" s="1"/>
  <c r="A117" i="1"/>
  <c r="G117" i="1" s="1"/>
  <c r="A118" i="1"/>
  <c r="G118" i="1" s="1"/>
  <c r="A119" i="1"/>
  <c r="G119" i="1" s="1"/>
  <c r="A120" i="1"/>
  <c r="G120" i="1" s="1"/>
  <c r="A121" i="1"/>
  <c r="G121" i="1" s="1"/>
  <c r="A122" i="1"/>
  <c r="G122" i="1" s="1"/>
  <c r="A123" i="1"/>
  <c r="G123" i="1" s="1"/>
  <c r="A124" i="1"/>
  <c r="G124" i="1" s="1"/>
  <c r="A125" i="1"/>
  <c r="G125" i="1" s="1"/>
  <c r="A126" i="1"/>
  <c r="G126" i="1" s="1"/>
  <c r="A127" i="1"/>
  <c r="G127" i="1" s="1"/>
  <c r="A128" i="1"/>
  <c r="G128" i="1" s="1"/>
  <c r="A129" i="1"/>
  <c r="G129" i="1" s="1"/>
  <c r="A130" i="1"/>
  <c r="G130" i="1" s="1"/>
  <c r="A131" i="1"/>
  <c r="G131" i="1" s="1"/>
  <c r="A132" i="1"/>
  <c r="G132" i="1" s="1"/>
  <c r="A133" i="1"/>
  <c r="G133" i="1" s="1"/>
  <c r="A134" i="1"/>
  <c r="G134" i="1" s="1"/>
  <c r="A135" i="1"/>
  <c r="G135" i="1" s="1"/>
  <c r="A136" i="1"/>
  <c r="G136" i="1" s="1"/>
  <c r="A137" i="1"/>
  <c r="G137" i="1" s="1"/>
  <c r="A138" i="1"/>
  <c r="G138" i="1" s="1"/>
  <c r="A139" i="1"/>
  <c r="G139" i="1" s="1"/>
  <c r="A140" i="1"/>
  <c r="G140" i="1" s="1"/>
  <c r="A141" i="1"/>
  <c r="G141" i="1" s="1"/>
  <c r="A142" i="1"/>
  <c r="G142" i="1" s="1"/>
  <c r="A143" i="1"/>
  <c r="G143" i="1" s="1"/>
  <c r="A144" i="1"/>
  <c r="G144" i="1" s="1"/>
  <c r="A145" i="1"/>
  <c r="G145" i="1" s="1"/>
  <c r="A146" i="1"/>
  <c r="G146" i="1" s="1"/>
  <c r="A147" i="1"/>
  <c r="G147" i="1" s="1"/>
  <c r="A148" i="1"/>
  <c r="G148" i="1" s="1"/>
  <c r="A149" i="1"/>
  <c r="G149" i="1" s="1"/>
  <c r="A150" i="1"/>
  <c r="G150" i="1" s="1"/>
  <c r="A151" i="1"/>
  <c r="G151" i="1" s="1"/>
  <c r="A152" i="1"/>
  <c r="G152" i="1" s="1"/>
  <c r="A153" i="1"/>
  <c r="G153" i="1" s="1"/>
  <c r="A154" i="1"/>
  <c r="G154" i="1" s="1"/>
  <c r="A155" i="1"/>
  <c r="G155" i="1" s="1"/>
  <c r="A156" i="1"/>
  <c r="G156" i="1" s="1"/>
  <c r="A157" i="1"/>
  <c r="G157" i="1" s="1"/>
  <c r="A158" i="1"/>
  <c r="G158" i="1" s="1"/>
  <c r="A159" i="1"/>
  <c r="G159" i="1" s="1"/>
  <c r="A160" i="1"/>
  <c r="G160" i="1" s="1"/>
  <c r="A161" i="1"/>
  <c r="G161" i="1" s="1"/>
  <c r="A162" i="1"/>
  <c r="G162" i="1" s="1"/>
  <c r="A163" i="1"/>
  <c r="G163" i="1" s="1"/>
  <c r="A164" i="1"/>
  <c r="G164" i="1" s="1"/>
  <c r="A165" i="1"/>
  <c r="G165" i="1" s="1"/>
  <c r="A166" i="1"/>
  <c r="G166" i="1" s="1"/>
  <c r="A167" i="1"/>
  <c r="G167" i="1" s="1"/>
  <c r="A168" i="1"/>
  <c r="G168" i="1" s="1"/>
  <c r="A169" i="1"/>
  <c r="G169" i="1" s="1"/>
  <c r="A170" i="1"/>
  <c r="G170" i="1" s="1"/>
  <c r="A171" i="1"/>
  <c r="G171" i="1" s="1"/>
  <c r="A172" i="1"/>
  <c r="G172" i="1" s="1"/>
  <c r="A173" i="1"/>
  <c r="G173" i="1" s="1"/>
  <c r="A174" i="1"/>
  <c r="G174" i="1" s="1"/>
  <c r="A175" i="1"/>
  <c r="G175" i="1" s="1"/>
  <c r="A176" i="1"/>
  <c r="G176" i="1" s="1"/>
  <c r="A177" i="1"/>
  <c r="G177" i="1" s="1"/>
  <c r="A178" i="1"/>
  <c r="G178" i="1" s="1"/>
  <c r="A179" i="1"/>
  <c r="G179" i="1" s="1"/>
  <c r="A180" i="1"/>
  <c r="G180" i="1" s="1"/>
  <c r="A181" i="1"/>
  <c r="G181" i="1" s="1"/>
  <c r="A182" i="1"/>
  <c r="G182" i="1" s="1"/>
  <c r="A183" i="1"/>
  <c r="G183" i="1" s="1"/>
  <c r="A184" i="1"/>
  <c r="G184" i="1" s="1"/>
  <c r="A185" i="1"/>
  <c r="G185" i="1" s="1"/>
  <c r="A186" i="1"/>
  <c r="G186" i="1" s="1"/>
  <c r="A187" i="1"/>
  <c r="G187" i="1" s="1"/>
  <c r="A188" i="1"/>
  <c r="G188" i="1" s="1"/>
  <c r="A189" i="1"/>
  <c r="G189" i="1" s="1"/>
  <c r="A190" i="1"/>
  <c r="G190" i="1" s="1"/>
  <c r="A191" i="1"/>
  <c r="G191" i="1" s="1"/>
  <c r="A192" i="1"/>
  <c r="G192" i="1" s="1"/>
  <c r="A193" i="1"/>
  <c r="G193" i="1" s="1"/>
  <c r="A194" i="1"/>
  <c r="G194" i="1" s="1"/>
  <c r="A195" i="1"/>
  <c r="G195" i="1" s="1"/>
  <c r="A196" i="1"/>
  <c r="G196" i="1" s="1"/>
  <c r="A197" i="1"/>
  <c r="G197" i="1" s="1"/>
  <c r="A198" i="1"/>
  <c r="G198" i="1" s="1"/>
  <c r="A199" i="1"/>
  <c r="G199" i="1" s="1"/>
  <c r="A200" i="1"/>
  <c r="G200" i="1" s="1"/>
  <c r="A201" i="1"/>
  <c r="G201" i="1" s="1"/>
  <c r="A202" i="1"/>
  <c r="G202" i="1" s="1"/>
  <c r="A203" i="1"/>
  <c r="G203" i="1" s="1"/>
  <c r="A204" i="1"/>
  <c r="G204" i="1" s="1"/>
  <c r="A205" i="1"/>
  <c r="G205" i="1" s="1"/>
  <c r="A206" i="1"/>
  <c r="G206" i="1" s="1"/>
  <c r="A207" i="1"/>
  <c r="G207" i="1" s="1"/>
  <c r="A208" i="1"/>
  <c r="G208" i="1" s="1"/>
  <c r="A209" i="1"/>
  <c r="G209" i="1" s="1"/>
  <c r="A210" i="1"/>
  <c r="G210" i="1" s="1"/>
  <c r="A211" i="1"/>
  <c r="G211" i="1" s="1"/>
  <c r="A212" i="1"/>
  <c r="G212" i="1" s="1"/>
  <c r="A213" i="1"/>
  <c r="G213" i="1" s="1"/>
  <c r="A214" i="1"/>
  <c r="G214" i="1" s="1"/>
  <c r="A215" i="1"/>
  <c r="G215" i="1" s="1"/>
  <c r="A216" i="1"/>
  <c r="G216" i="1" s="1"/>
  <c r="A217" i="1"/>
  <c r="G217" i="1" s="1"/>
  <c r="A218" i="1"/>
  <c r="G218" i="1" s="1"/>
  <c r="A219" i="1"/>
  <c r="G219" i="1" s="1"/>
  <c r="A220" i="1"/>
  <c r="G220" i="1" s="1"/>
  <c r="A221" i="1"/>
  <c r="G221" i="1" s="1"/>
  <c r="A222" i="1"/>
  <c r="G222" i="1" s="1"/>
  <c r="A223" i="1"/>
  <c r="G223" i="1" s="1"/>
  <c r="A224" i="1"/>
  <c r="G224" i="1" s="1"/>
  <c r="A225" i="1"/>
  <c r="G225" i="1" s="1"/>
  <c r="A226" i="1"/>
  <c r="G226" i="1" s="1"/>
  <c r="A227" i="1"/>
  <c r="G227" i="1" s="1"/>
  <c r="A228" i="1"/>
  <c r="G228" i="1" s="1"/>
  <c r="A229" i="1"/>
  <c r="G229" i="1" s="1"/>
  <c r="A230" i="1"/>
  <c r="G230" i="1" s="1"/>
  <c r="A231" i="1"/>
  <c r="G231" i="1" s="1"/>
  <c r="A232" i="1"/>
  <c r="G232" i="1" s="1"/>
  <c r="A233" i="1"/>
  <c r="G233" i="1" s="1"/>
  <c r="A234" i="1"/>
  <c r="G234" i="1" s="1"/>
  <c r="A235" i="1"/>
  <c r="G235" i="1" s="1"/>
  <c r="A236" i="1"/>
  <c r="G236" i="1" s="1"/>
  <c r="A237" i="1"/>
  <c r="G237" i="1" s="1"/>
  <c r="A238" i="1"/>
  <c r="G238" i="1" s="1"/>
  <c r="A239" i="1"/>
  <c r="G239" i="1" s="1"/>
  <c r="A240" i="1"/>
  <c r="G240" i="1" s="1"/>
  <c r="A241" i="1"/>
  <c r="G241" i="1" s="1"/>
  <c r="A242" i="1"/>
  <c r="G242" i="1" s="1"/>
  <c r="A243" i="1"/>
  <c r="G243" i="1" s="1"/>
  <c r="A244" i="1"/>
  <c r="G244" i="1" s="1"/>
  <c r="A245" i="1"/>
  <c r="G245" i="1" s="1"/>
  <c r="A246" i="1"/>
  <c r="G246" i="1" s="1"/>
  <c r="A247" i="1"/>
  <c r="G247" i="1" s="1"/>
  <c r="A248" i="1"/>
  <c r="G248" i="1" s="1"/>
  <c r="A249" i="1"/>
  <c r="G249" i="1" s="1"/>
  <c r="A250" i="1"/>
  <c r="G250" i="1" s="1"/>
  <c r="A251" i="1"/>
  <c r="G251" i="1" s="1"/>
  <c r="A252" i="1"/>
  <c r="G252" i="1" s="1"/>
  <c r="A253" i="1"/>
  <c r="G253" i="1" s="1"/>
  <c r="A254" i="1"/>
  <c r="G254" i="1" s="1"/>
  <c r="A255" i="1"/>
  <c r="G255" i="1" s="1"/>
  <c r="A256" i="1"/>
  <c r="G256" i="1" s="1"/>
  <c r="A257" i="1"/>
  <c r="G257" i="1" s="1"/>
  <c r="A258" i="1"/>
  <c r="G258" i="1" s="1"/>
  <c r="A259" i="1"/>
  <c r="G259" i="1" s="1"/>
  <c r="A260" i="1"/>
  <c r="G260" i="1" s="1"/>
  <c r="A261" i="1"/>
  <c r="G261" i="1" s="1"/>
  <c r="A262" i="1"/>
  <c r="G262" i="1" s="1"/>
  <c r="A263" i="1"/>
  <c r="G263" i="1" s="1"/>
  <c r="A264" i="1"/>
  <c r="G264" i="1" s="1"/>
  <c r="A265" i="1"/>
  <c r="G265" i="1" s="1"/>
  <c r="A266" i="1"/>
  <c r="G266" i="1" s="1"/>
  <c r="A267" i="1"/>
  <c r="G267" i="1" s="1"/>
  <c r="A268" i="1"/>
  <c r="G268" i="1" s="1"/>
  <c r="A269" i="1"/>
  <c r="G269" i="1" s="1"/>
  <c r="A270" i="1"/>
  <c r="G270" i="1" s="1"/>
  <c r="A271" i="1"/>
  <c r="G271" i="1" s="1"/>
  <c r="A272" i="1"/>
  <c r="G272" i="1" s="1"/>
  <c r="A273" i="1"/>
  <c r="G273" i="1" s="1"/>
  <c r="A274" i="1"/>
  <c r="G274" i="1" s="1"/>
  <c r="A275" i="1"/>
  <c r="G275" i="1" s="1"/>
  <c r="A276" i="1"/>
  <c r="G276" i="1" s="1"/>
  <c r="A277" i="1"/>
  <c r="G277" i="1" s="1"/>
  <c r="A278" i="1"/>
  <c r="G278" i="1" s="1"/>
  <c r="A279" i="1"/>
  <c r="G279" i="1" s="1"/>
  <c r="A280" i="1"/>
  <c r="G280" i="1" s="1"/>
  <c r="A281" i="1"/>
  <c r="G281" i="1" s="1"/>
  <c r="A282" i="1"/>
  <c r="G282" i="1" s="1"/>
  <c r="A283" i="1"/>
  <c r="G283" i="1" s="1"/>
  <c r="A284" i="1"/>
  <c r="G284" i="1" s="1"/>
  <c r="A285" i="1"/>
  <c r="G285" i="1" s="1"/>
  <c r="A286" i="1"/>
  <c r="G286" i="1" s="1"/>
  <c r="A287" i="1"/>
  <c r="G287" i="1" s="1"/>
  <c r="A288" i="1"/>
  <c r="G288" i="1" s="1"/>
  <c r="A289" i="1"/>
  <c r="G289" i="1" s="1"/>
  <c r="A290" i="1"/>
  <c r="G290" i="1" s="1"/>
  <c r="A291" i="1"/>
  <c r="G291" i="1" s="1"/>
  <c r="A292" i="1"/>
  <c r="G292" i="1" s="1"/>
  <c r="A293" i="1"/>
  <c r="G293" i="1" s="1"/>
  <c r="A294" i="1"/>
  <c r="G294" i="1" s="1"/>
  <c r="A295" i="1"/>
  <c r="G295" i="1" s="1"/>
  <c r="A296" i="1"/>
  <c r="G296" i="1" s="1"/>
  <c r="A297" i="1"/>
  <c r="G297" i="1" s="1"/>
  <c r="A298" i="1"/>
  <c r="G298" i="1" s="1"/>
  <c r="A299" i="1"/>
  <c r="G299" i="1" s="1"/>
  <c r="A300" i="1"/>
  <c r="G300" i="1" s="1"/>
  <c r="A301" i="1"/>
  <c r="G301" i="1" s="1"/>
  <c r="A302" i="1"/>
  <c r="G302" i="1" s="1"/>
  <c r="A303" i="1"/>
  <c r="G303" i="1" s="1"/>
  <c r="A304" i="1"/>
  <c r="G304" i="1" s="1"/>
  <c r="A305" i="1"/>
  <c r="G305" i="1" s="1"/>
  <c r="A306" i="1"/>
  <c r="G306" i="1" s="1"/>
  <c r="A307" i="1"/>
  <c r="G307" i="1" s="1"/>
  <c r="A308" i="1"/>
  <c r="G308" i="1" s="1"/>
  <c r="A309" i="1"/>
  <c r="G309" i="1" s="1"/>
  <c r="A310" i="1"/>
  <c r="G310" i="1" s="1"/>
  <c r="A311" i="1"/>
  <c r="G311" i="1" s="1"/>
  <c r="A312" i="1"/>
  <c r="G312" i="1" s="1"/>
  <c r="A313" i="1"/>
  <c r="G313" i="1" s="1"/>
  <c r="A314" i="1"/>
  <c r="G314" i="1" s="1"/>
  <c r="A315" i="1"/>
  <c r="G315" i="1" s="1"/>
  <c r="A316" i="1"/>
  <c r="G316" i="1" s="1"/>
  <c r="A317" i="1"/>
  <c r="G317" i="1" s="1"/>
  <c r="A318" i="1"/>
  <c r="G318" i="1" s="1"/>
  <c r="A319" i="1"/>
  <c r="G319" i="1" s="1"/>
  <c r="A320" i="1"/>
  <c r="G320" i="1" s="1"/>
  <c r="A321" i="1"/>
  <c r="G321" i="1" s="1"/>
  <c r="A322" i="1"/>
  <c r="G322" i="1" s="1"/>
  <c r="A323" i="1"/>
  <c r="G323" i="1" s="1"/>
  <c r="A324" i="1"/>
  <c r="G324" i="1" s="1"/>
  <c r="A325" i="1"/>
  <c r="G325" i="1" s="1"/>
  <c r="A326" i="1"/>
  <c r="G326" i="1" s="1"/>
  <c r="A327" i="1"/>
  <c r="G327" i="1" s="1"/>
  <c r="A328" i="1"/>
  <c r="G328" i="1" s="1"/>
  <c r="A329" i="1"/>
  <c r="G329" i="1" s="1"/>
  <c r="A330" i="1"/>
  <c r="G330" i="1" s="1"/>
  <c r="A331" i="1"/>
  <c r="G331" i="1" s="1"/>
  <c r="A332" i="1"/>
  <c r="G332" i="1" s="1"/>
  <c r="A333" i="1"/>
  <c r="G333" i="1" s="1"/>
  <c r="A334" i="1"/>
  <c r="G334" i="1" s="1"/>
  <c r="A335" i="1"/>
  <c r="G335" i="1" s="1"/>
  <c r="A336" i="1"/>
  <c r="G336" i="1" s="1"/>
  <c r="A337" i="1"/>
  <c r="G337" i="1" s="1"/>
  <c r="A338" i="1"/>
  <c r="G338" i="1" s="1"/>
  <c r="A339" i="1"/>
  <c r="G339" i="1" s="1"/>
  <c r="A340" i="1"/>
  <c r="G340" i="1" s="1"/>
  <c r="A341" i="1"/>
  <c r="G341" i="1" s="1"/>
  <c r="A342" i="1"/>
  <c r="G342" i="1" s="1"/>
  <c r="A343" i="1"/>
  <c r="G343" i="1" s="1"/>
  <c r="A344" i="1"/>
  <c r="G344" i="1" s="1"/>
  <c r="A345" i="1"/>
  <c r="G345" i="1" s="1"/>
  <c r="A346" i="1"/>
  <c r="G346" i="1" s="1"/>
  <c r="A347" i="1"/>
  <c r="G347" i="1" s="1"/>
  <c r="A348" i="1"/>
  <c r="G348" i="1" s="1"/>
  <c r="A349" i="1"/>
  <c r="G349" i="1" s="1"/>
  <c r="A350" i="1"/>
  <c r="G350" i="1" s="1"/>
  <c r="A351" i="1"/>
  <c r="G351" i="1" s="1"/>
  <c r="A352" i="1"/>
  <c r="G352" i="1" s="1"/>
  <c r="A353" i="1"/>
  <c r="G353" i="1" s="1"/>
  <c r="A354" i="1"/>
  <c r="G354" i="1" s="1"/>
  <c r="A355" i="1"/>
  <c r="G355" i="1" s="1"/>
  <c r="A356" i="1"/>
  <c r="G356" i="1" s="1"/>
  <c r="A357" i="1"/>
  <c r="G357" i="1" s="1"/>
  <c r="A358" i="1"/>
  <c r="G358" i="1" s="1"/>
  <c r="A359" i="1"/>
  <c r="G359" i="1" s="1"/>
  <c r="A360" i="1"/>
  <c r="G360" i="1" s="1"/>
  <c r="A361" i="1"/>
  <c r="G361" i="1" s="1"/>
  <c r="A362" i="1"/>
  <c r="G362" i="1" s="1"/>
  <c r="A363" i="1"/>
  <c r="G363" i="1" s="1"/>
  <c r="A364" i="1"/>
  <c r="G364" i="1" s="1"/>
  <c r="A365" i="1"/>
  <c r="G365" i="1" s="1"/>
  <c r="A366" i="1"/>
  <c r="G366" i="1" s="1"/>
  <c r="A367" i="1"/>
  <c r="G367" i="1" s="1"/>
  <c r="A368" i="1"/>
  <c r="G368" i="1" s="1"/>
  <c r="A369" i="1"/>
  <c r="G369" i="1" s="1"/>
  <c r="A370" i="1"/>
  <c r="G370" i="1" s="1"/>
  <c r="A371" i="1"/>
  <c r="G371" i="1" s="1"/>
  <c r="A372" i="1"/>
  <c r="G372" i="1" s="1"/>
  <c r="A373" i="1"/>
  <c r="G373" i="1" s="1"/>
  <c r="A374" i="1"/>
  <c r="G374" i="1" s="1"/>
  <c r="A375" i="1"/>
  <c r="G375" i="1" s="1"/>
  <c r="A376" i="1"/>
  <c r="G376" i="1" s="1"/>
  <c r="A377" i="1"/>
  <c r="G377" i="1" s="1"/>
  <c r="A378" i="1"/>
  <c r="G378" i="1" s="1"/>
  <c r="A379" i="1"/>
  <c r="G379" i="1" s="1"/>
  <c r="A380" i="1"/>
  <c r="G380" i="1" s="1"/>
  <c r="A381" i="1"/>
  <c r="G381" i="1" s="1"/>
  <c r="A382" i="1"/>
  <c r="G382" i="1" s="1"/>
  <c r="A383" i="1"/>
  <c r="G383" i="1" s="1"/>
  <c r="A384" i="1"/>
  <c r="G384" i="1" s="1"/>
  <c r="A385" i="1"/>
  <c r="G385" i="1" s="1"/>
  <c r="A386" i="1"/>
  <c r="G386" i="1" s="1"/>
  <c r="A387" i="1"/>
  <c r="G387" i="1" s="1"/>
  <c r="A388" i="1"/>
  <c r="G388" i="1" s="1"/>
  <c r="A389" i="1"/>
  <c r="G389" i="1" s="1"/>
  <c r="A390" i="1"/>
  <c r="G390" i="1" s="1"/>
  <c r="A391" i="1"/>
  <c r="G391" i="1" s="1"/>
  <c r="A392" i="1"/>
  <c r="G392" i="1" s="1"/>
  <c r="A393" i="1"/>
  <c r="G393" i="1" s="1"/>
  <c r="A394" i="1"/>
  <c r="G394" i="1" s="1"/>
  <c r="A395" i="1"/>
  <c r="G395" i="1" s="1"/>
  <c r="A396" i="1"/>
  <c r="G396" i="1" s="1"/>
  <c r="A397" i="1"/>
  <c r="G397" i="1" s="1"/>
  <c r="A398" i="1"/>
  <c r="G398" i="1" s="1"/>
  <c r="A399" i="1"/>
  <c r="G399" i="1" s="1"/>
  <c r="A400" i="1"/>
  <c r="G400" i="1" s="1"/>
  <c r="A401" i="1"/>
  <c r="G401" i="1" s="1"/>
  <c r="A402" i="1"/>
  <c r="G402" i="1" s="1"/>
  <c r="A403" i="1"/>
  <c r="G403" i="1" s="1"/>
  <c r="A404" i="1"/>
  <c r="G404" i="1" s="1"/>
  <c r="A405" i="1"/>
  <c r="G405" i="1" s="1"/>
  <c r="A406" i="1"/>
  <c r="G406" i="1" s="1"/>
  <c r="A407" i="1"/>
  <c r="G407" i="1" s="1"/>
  <c r="A408" i="1"/>
  <c r="G408" i="1" s="1"/>
  <c r="A409" i="1"/>
  <c r="G409" i="1" s="1"/>
  <c r="A410" i="1"/>
  <c r="G410" i="1" s="1"/>
  <c r="A411" i="1"/>
  <c r="G411" i="1" s="1"/>
  <c r="A412" i="1"/>
  <c r="G412" i="1" s="1"/>
  <c r="A413" i="1"/>
  <c r="G413" i="1" s="1"/>
  <c r="A414" i="1"/>
  <c r="G414" i="1" s="1"/>
  <c r="A415" i="1"/>
  <c r="G415" i="1" s="1"/>
  <c r="A416" i="1"/>
  <c r="G416" i="1" s="1"/>
  <c r="A417" i="1"/>
  <c r="G417" i="1" s="1"/>
  <c r="A418" i="1"/>
  <c r="G418" i="1" s="1"/>
  <c r="A419" i="1"/>
  <c r="G419" i="1" s="1"/>
  <c r="A420" i="1"/>
  <c r="G420" i="1" s="1"/>
  <c r="A421" i="1"/>
  <c r="G421" i="1" s="1"/>
  <c r="A422" i="1"/>
  <c r="G422" i="1" s="1"/>
  <c r="A423" i="1"/>
  <c r="G423" i="1" s="1"/>
  <c r="A424" i="1"/>
  <c r="G424" i="1" s="1"/>
  <c r="A425" i="1"/>
  <c r="G425" i="1" s="1"/>
  <c r="A426" i="1"/>
  <c r="G426" i="1" s="1"/>
  <c r="A427" i="1"/>
  <c r="G427" i="1" s="1"/>
  <c r="A428" i="1"/>
  <c r="G428" i="1" s="1"/>
  <c r="A429" i="1"/>
  <c r="G429" i="1" s="1"/>
  <c r="A430" i="1"/>
  <c r="G430" i="1" s="1"/>
  <c r="A431" i="1"/>
  <c r="G431" i="1" s="1"/>
  <c r="A432" i="1"/>
  <c r="G432" i="1" s="1"/>
  <c r="A433" i="1"/>
  <c r="G433" i="1" s="1"/>
  <c r="A434" i="1"/>
  <c r="G434" i="1" s="1"/>
  <c r="A435" i="1"/>
  <c r="G435" i="1" s="1"/>
  <c r="A436" i="1"/>
  <c r="G436" i="1" s="1"/>
  <c r="A437" i="1"/>
  <c r="G437" i="1" s="1"/>
  <c r="A438" i="1"/>
  <c r="G438" i="1" s="1"/>
  <c r="A439" i="1"/>
  <c r="G439" i="1" s="1"/>
  <c r="A440" i="1"/>
  <c r="G440" i="1" s="1"/>
  <c r="A441" i="1"/>
  <c r="G441" i="1" s="1"/>
  <c r="A442" i="1"/>
  <c r="G442" i="1" s="1"/>
  <c r="A443" i="1"/>
  <c r="G443" i="1" s="1"/>
  <c r="A444" i="1"/>
  <c r="G444" i="1" s="1"/>
  <c r="A445" i="1"/>
  <c r="G445" i="1" s="1"/>
  <c r="A446" i="1"/>
  <c r="G446" i="1" s="1"/>
  <c r="A447" i="1"/>
  <c r="G447" i="1" s="1"/>
  <c r="A448" i="1"/>
  <c r="G448" i="1" s="1"/>
  <c r="A449" i="1"/>
  <c r="G449" i="1" s="1"/>
  <c r="A450" i="1"/>
  <c r="G450" i="1" s="1"/>
  <c r="A451" i="1"/>
  <c r="G451" i="1" s="1"/>
  <c r="A452" i="1"/>
  <c r="G452" i="1" s="1"/>
  <c r="A453" i="1"/>
  <c r="G453" i="1" s="1"/>
  <c r="A454" i="1"/>
  <c r="G454" i="1" s="1"/>
  <c r="A455" i="1"/>
  <c r="G455" i="1" s="1"/>
  <c r="A456" i="1"/>
  <c r="G456" i="1" s="1"/>
  <c r="A457" i="1"/>
  <c r="G457" i="1" s="1"/>
  <c r="A458" i="1"/>
  <c r="G458" i="1" s="1"/>
  <c r="A459" i="1"/>
  <c r="G459" i="1" s="1"/>
  <c r="A460" i="1"/>
  <c r="G460" i="1" s="1"/>
  <c r="A461" i="1"/>
  <c r="G461" i="1" s="1"/>
  <c r="A462" i="1"/>
  <c r="G462" i="1" s="1"/>
  <c r="A463" i="1"/>
  <c r="G463" i="1" s="1"/>
  <c r="A464" i="1"/>
  <c r="G464" i="1" s="1"/>
  <c r="A465" i="1"/>
  <c r="G465" i="1" s="1"/>
  <c r="A466" i="1"/>
  <c r="G466" i="1" s="1"/>
  <c r="A467" i="1"/>
  <c r="G467" i="1" s="1"/>
  <c r="A468" i="1"/>
  <c r="G468" i="1" s="1"/>
  <c r="A469" i="1"/>
  <c r="G469" i="1" s="1"/>
  <c r="A470" i="1"/>
  <c r="G470" i="1" s="1"/>
  <c r="A471" i="1"/>
  <c r="G471" i="1" s="1"/>
  <c r="A472" i="1"/>
  <c r="G472" i="1" s="1"/>
  <c r="A473" i="1"/>
  <c r="G473" i="1" s="1"/>
  <c r="A474" i="1"/>
  <c r="G474" i="1" s="1"/>
  <c r="A475" i="1"/>
  <c r="G475" i="1" s="1"/>
  <c r="A476" i="1"/>
  <c r="G476" i="1" s="1"/>
  <c r="A477" i="1"/>
  <c r="G477" i="1" s="1"/>
  <c r="A478" i="1"/>
  <c r="G478" i="1" s="1"/>
  <c r="A479" i="1"/>
  <c r="G479" i="1" s="1"/>
  <c r="A480" i="1"/>
  <c r="G480" i="1" s="1"/>
  <c r="A481" i="1"/>
  <c r="G481" i="1" s="1"/>
  <c r="A482" i="1"/>
  <c r="G482" i="1" s="1"/>
  <c r="A483" i="1"/>
  <c r="G483" i="1" s="1"/>
  <c r="A484" i="1"/>
  <c r="G484" i="1" s="1"/>
  <c r="A485" i="1"/>
  <c r="G485" i="1" s="1"/>
  <c r="A486" i="1"/>
  <c r="G486" i="1" s="1"/>
  <c r="A487" i="1"/>
  <c r="G487" i="1" s="1"/>
  <c r="A488" i="1"/>
  <c r="G488" i="1" s="1"/>
  <c r="A489" i="1"/>
  <c r="G489" i="1" s="1"/>
  <c r="A490" i="1"/>
  <c r="G490" i="1" s="1"/>
  <c r="A491" i="1"/>
  <c r="G491" i="1" s="1"/>
  <c r="A492" i="1"/>
  <c r="G492" i="1" s="1"/>
  <c r="A493" i="1"/>
  <c r="G493" i="1" s="1"/>
  <c r="A494" i="1"/>
  <c r="G494" i="1" s="1"/>
  <c r="A495" i="1"/>
  <c r="G495" i="1" s="1"/>
  <c r="A496" i="1"/>
  <c r="G496" i="1" s="1"/>
  <c r="A497" i="1"/>
  <c r="G497" i="1" s="1"/>
  <c r="A498" i="1"/>
  <c r="G498" i="1" s="1"/>
  <c r="A499" i="1"/>
  <c r="G499" i="1" s="1"/>
  <c r="A500" i="1"/>
  <c r="G500" i="1" s="1"/>
  <c r="A501" i="1"/>
  <c r="G501" i="1" s="1"/>
  <c r="A2" i="1"/>
  <c r="G2" i="1" s="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2" i="1"/>
  <c r="N494" i="1" l="1"/>
  <c r="F2" i="1"/>
  <c r="F326" i="1"/>
  <c r="F318" i="1"/>
  <c r="F494" i="1"/>
  <c r="F486" i="1"/>
  <c r="F478" i="1"/>
  <c r="F470" i="1"/>
  <c r="F454" i="1"/>
  <c r="F446" i="1"/>
  <c r="F438" i="1"/>
  <c r="F422" i="1"/>
  <c r="F414" i="1"/>
  <c r="F406" i="1"/>
  <c r="F398" i="1"/>
  <c r="F390" i="1"/>
  <c r="F382" i="1"/>
  <c r="F374" i="1"/>
  <c r="F366" i="1"/>
  <c r="F358" i="1"/>
  <c r="F350" i="1"/>
  <c r="F342" i="1"/>
  <c r="F334" i="1"/>
  <c r="F310" i="1"/>
  <c r="F302" i="1"/>
  <c r="F294" i="1"/>
  <c r="F286" i="1"/>
  <c r="F278" i="1"/>
  <c r="F270" i="1"/>
  <c r="F262" i="1"/>
  <c r="F254" i="1"/>
  <c r="F246" i="1"/>
  <c r="F238" i="1"/>
  <c r="F230" i="1"/>
  <c r="F222" i="1"/>
  <c r="F214" i="1"/>
  <c r="F206" i="1"/>
  <c r="F198" i="1"/>
  <c r="F190" i="1"/>
  <c r="F182" i="1"/>
  <c r="F174" i="1"/>
  <c r="F158" i="1"/>
  <c r="F150" i="1"/>
  <c r="F142" i="1"/>
  <c r="F134" i="1"/>
  <c r="F126" i="1"/>
  <c r="F118" i="1"/>
  <c r="F110" i="1"/>
  <c r="F102" i="1"/>
  <c r="F94" i="1"/>
  <c r="F86" i="1"/>
  <c r="F78" i="1"/>
  <c r="F70" i="1"/>
  <c r="F62" i="1"/>
  <c r="F54" i="1"/>
  <c r="F46" i="1"/>
  <c r="F38" i="1"/>
  <c r="F30" i="1"/>
  <c r="F22" i="1"/>
  <c r="F14" i="1"/>
  <c r="N2" i="1"/>
  <c r="N486" i="1"/>
  <c r="N478" i="1"/>
  <c r="N470" i="1"/>
  <c r="N462" i="1"/>
  <c r="N454" i="1"/>
  <c r="N446" i="1"/>
  <c r="N438" i="1"/>
  <c r="N430" i="1"/>
  <c r="N422" i="1"/>
  <c r="N414" i="1"/>
  <c r="N406" i="1"/>
  <c r="N398" i="1"/>
  <c r="N390" i="1"/>
  <c r="N382" i="1"/>
  <c r="N374" i="1"/>
  <c r="N366" i="1"/>
  <c r="N358" i="1"/>
  <c r="N350" i="1"/>
  <c r="N342" i="1"/>
  <c r="N326" i="1"/>
  <c r="N318" i="1"/>
  <c r="N310" i="1"/>
  <c r="N302" i="1"/>
  <c r="N294" i="1"/>
  <c r="N286" i="1"/>
  <c r="N278" i="1"/>
  <c r="N270" i="1"/>
  <c r="N246" i="1"/>
  <c r="N238" i="1"/>
  <c r="N230" i="1"/>
  <c r="N222" i="1"/>
  <c r="N214" i="1"/>
  <c r="N206" i="1"/>
  <c r="N198" i="1"/>
  <c r="N190" i="1"/>
  <c r="N182" i="1"/>
  <c r="N174" i="1"/>
  <c r="N166" i="1"/>
  <c r="N158" i="1"/>
  <c r="N150" i="1"/>
  <c r="N142" i="1"/>
  <c r="N134" i="1"/>
  <c r="N126" i="1"/>
  <c r="N118" i="1"/>
  <c r="N102" i="1"/>
  <c r="N78" i="1"/>
  <c r="N54" i="1"/>
  <c r="F6" i="1"/>
  <c r="F430" i="1"/>
  <c r="N254" i="1"/>
  <c r="N62" i="1"/>
  <c r="N38" i="1"/>
  <c r="N70" i="1"/>
  <c r="N46" i="1"/>
  <c r="N262" i="1"/>
  <c r="F166" i="1"/>
  <c r="N334" i="1"/>
  <c r="F462" i="1"/>
  <c r="N86" i="1"/>
  <c r="N110" i="1"/>
  <c r="N94" i="1"/>
  <c r="N30" i="1"/>
  <c r="N501" i="1"/>
  <c r="N453" i="1"/>
  <c r="N389" i="1"/>
  <c r="N341" i="1"/>
  <c r="N293" i="1"/>
  <c r="N221" i="1"/>
  <c r="N493" i="1"/>
  <c r="N461" i="1"/>
  <c r="N421" i="1"/>
  <c r="N365" i="1"/>
  <c r="N325" i="1"/>
  <c r="N285" i="1"/>
  <c r="N237" i="1"/>
  <c r="N485" i="1"/>
  <c r="N429" i="1"/>
  <c r="N397" i="1"/>
  <c r="N357" i="1"/>
  <c r="N317" i="1"/>
  <c r="N261" i="1"/>
  <c r="N229" i="1"/>
  <c r="N469" i="1"/>
  <c r="N437" i="1"/>
  <c r="N413" i="1"/>
  <c r="N381" i="1"/>
  <c r="N333" i="1"/>
  <c r="N301" i="1"/>
  <c r="N269" i="1"/>
  <c r="N245" i="1"/>
  <c r="N205" i="1"/>
  <c r="N497" i="1"/>
  <c r="N489" i="1"/>
  <c r="N481" i="1"/>
  <c r="N473" i="1"/>
  <c r="N465" i="1"/>
  <c r="N457" i="1"/>
  <c r="N449" i="1"/>
  <c r="N441" i="1"/>
  <c r="N433" i="1"/>
  <c r="N425" i="1"/>
  <c r="N417" i="1"/>
  <c r="N409" i="1"/>
  <c r="N401" i="1"/>
  <c r="N393" i="1"/>
  <c r="N385" i="1"/>
  <c r="N377" i="1"/>
  <c r="N369" i="1"/>
  <c r="N361" i="1"/>
  <c r="N353" i="1"/>
  <c r="N345" i="1"/>
  <c r="N337" i="1"/>
  <c r="N329" i="1"/>
  <c r="N321" i="1"/>
  <c r="N313" i="1"/>
  <c r="N305" i="1"/>
  <c r="N297" i="1"/>
  <c r="N289" i="1"/>
  <c r="N281" i="1"/>
  <c r="N273" i="1"/>
  <c r="N265" i="1"/>
  <c r="N257" i="1"/>
  <c r="N249" i="1"/>
  <c r="N477" i="1"/>
  <c r="N445" i="1"/>
  <c r="N405" i="1"/>
  <c r="N373" i="1"/>
  <c r="N349" i="1"/>
  <c r="N309" i="1"/>
  <c r="N277" i="1"/>
  <c r="N253" i="1"/>
  <c r="N213" i="1"/>
  <c r="F477" i="1"/>
  <c r="F445" i="1"/>
  <c r="F413" i="1"/>
  <c r="F389" i="1"/>
  <c r="F357" i="1"/>
  <c r="F341" i="1"/>
  <c r="F333" i="1"/>
  <c r="F317" i="1"/>
  <c r="F309" i="1"/>
  <c r="F301" i="1"/>
  <c r="F277" i="1"/>
  <c r="F261" i="1"/>
  <c r="F253" i="1"/>
  <c r="F245" i="1"/>
  <c r="F237" i="1"/>
  <c r="F229" i="1"/>
  <c r="F221" i="1"/>
  <c r="F213" i="1"/>
  <c r="F205" i="1"/>
  <c r="F197" i="1"/>
  <c r="F189" i="1"/>
  <c r="F181" i="1"/>
  <c r="F173" i="1"/>
  <c r="F165" i="1"/>
  <c r="F157" i="1"/>
  <c r="F149" i="1"/>
  <c r="F141" i="1"/>
  <c r="F133" i="1"/>
  <c r="F125" i="1"/>
  <c r="F117" i="1"/>
  <c r="F109" i="1"/>
  <c r="F101" i="1"/>
  <c r="F93" i="1"/>
  <c r="F85" i="1"/>
  <c r="F77" i="1"/>
  <c r="F69" i="1"/>
  <c r="F61" i="1"/>
  <c r="F53" i="1"/>
  <c r="F45" i="1"/>
  <c r="F37" i="1"/>
  <c r="F29" i="1"/>
  <c r="F21" i="1"/>
  <c r="F13" i="1"/>
  <c r="F5" i="1"/>
  <c r="F501" i="1"/>
  <c r="F453" i="1"/>
  <c r="F421" i="1"/>
  <c r="F373" i="1"/>
  <c r="F293" i="1"/>
  <c r="F493" i="1"/>
  <c r="F469" i="1"/>
  <c r="F437" i="1"/>
  <c r="F397" i="1"/>
  <c r="F365" i="1"/>
  <c r="F285" i="1"/>
  <c r="F485" i="1"/>
  <c r="F461" i="1"/>
  <c r="F429" i="1"/>
  <c r="F405" i="1"/>
  <c r="F381" i="1"/>
  <c r="F349" i="1"/>
  <c r="F325" i="1"/>
  <c r="F269" i="1"/>
  <c r="N197" i="1"/>
  <c r="N189" i="1"/>
  <c r="N181" i="1"/>
  <c r="N173" i="1"/>
  <c r="N165" i="1"/>
  <c r="N157" i="1"/>
  <c r="N149" i="1"/>
  <c r="N141" i="1"/>
  <c r="N133" i="1"/>
  <c r="N125" i="1"/>
  <c r="N241" i="1"/>
  <c r="N233" i="1"/>
  <c r="F496" i="1"/>
  <c r="F488" i="1"/>
  <c r="F472" i="1"/>
  <c r="F464" i="1"/>
  <c r="F456" i="1"/>
  <c r="F448" i="1"/>
  <c r="F440" i="1"/>
  <c r="F432" i="1"/>
  <c r="F424" i="1"/>
  <c r="F416" i="1"/>
  <c r="F408" i="1"/>
  <c r="F400" i="1"/>
  <c r="N496" i="1"/>
  <c r="N488" i="1"/>
  <c r="N480" i="1"/>
  <c r="N472" i="1"/>
  <c r="N464" i="1"/>
  <c r="N456" i="1"/>
  <c r="N448" i="1"/>
  <c r="N440" i="1"/>
  <c r="N432" i="1"/>
  <c r="N424" i="1"/>
  <c r="N416" i="1"/>
  <c r="N408" i="1"/>
  <c r="N400" i="1"/>
  <c r="N392" i="1"/>
  <c r="N384" i="1"/>
  <c r="N376" i="1"/>
  <c r="N368" i="1"/>
  <c r="N360" i="1"/>
  <c r="N352" i="1"/>
  <c r="N344" i="1"/>
  <c r="N336" i="1"/>
  <c r="N328" i="1"/>
  <c r="N320" i="1"/>
  <c r="N312" i="1"/>
  <c r="N304" i="1"/>
  <c r="N296" i="1"/>
  <c r="N288" i="1"/>
  <c r="N280" i="1"/>
  <c r="N272" i="1"/>
  <c r="N264" i="1"/>
  <c r="N256" i="1"/>
  <c r="N248" i="1"/>
  <c r="N240" i="1"/>
  <c r="N232" i="1"/>
  <c r="N224" i="1"/>
  <c r="N216" i="1"/>
  <c r="N208" i="1"/>
  <c r="N200" i="1"/>
  <c r="N192" i="1"/>
  <c r="N184" i="1"/>
  <c r="N176" i="1"/>
  <c r="N168" i="1"/>
  <c r="N160" i="1"/>
  <c r="N152" i="1"/>
  <c r="N144" i="1"/>
  <c r="N136" i="1"/>
  <c r="N500" i="1"/>
  <c r="N492" i="1"/>
  <c r="N484" i="1"/>
  <c r="N476" i="1"/>
  <c r="N468" i="1"/>
  <c r="N460" i="1"/>
  <c r="N452" i="1"/>
  <c r="N444" i="1"/>
  <c r="N436" i="1"/>
  <c r="N428" i="1"/>
  <c r="N420" i="1"/>
  <c r="N412" i="1"/>
  <c r="N404" i="1"/>
  <c r="N396" i="1"/>
  <c r="N388" i="1"/>
  <c r="N380" i="1"/>
  <c r="N372" i="1"/>
  <c r="N364" i="1"/>
  <c r="N356" i="1"/>
  <c r="N348" i="1"/>
  <c r="N340" i="1"/>
  <c r="N332" i="1"/>
  <c r="N324" i="1"/>
  <c r="N316" i="1"/>
  <c r="N308" i="1"/>
  <c r="N300" i="1"/>
  <c r="N292" i="1"/>
  <c r="N284" i="1"/>
  <c r="N276" i="1"/>
  <c r="N268" i="1"/>
  <c r="N260" i="1"/>
  <c r="N252" i="1"/>
  <c r="N244" i="1"/>
  <c r="N236" i="1"/>
  <c r="N228" i="1"/>
  <c r="N220" i="1"/>
  <c r="N212" i="1"/>
  <c r="N204" i="1"/>
  <c r="N196" i="1"/>
  <c r="N188" i="1"/>
  <c r="N180" i="1"/>
  <c r="N172" i="1"/>
  <c r="N164" i="1"/>
  <c r="N156" i="1"/>
  <c r="N148" i="1"/>
  <c r="N140" i="1"/>
  <c r="N132" i="1"/>
  <c r="N124" i="1"/>
  <c r="N116" i="1"/>
  <c r="N108" i="1"/>
  <c r="N100" i="1"/>
  <c r="N14" i="1"/>
  <c r="N6" i="1"/>
  <c r="N117" i="1"/>
  <c r="F384" i="1"/>
  <c r="F376" i="1"/>
  <c r="F368" i="1"/>
  <c r="F360" i="1"/>
  <c r="N92" i="1"/>
  <c r="N84" i="1"/>
  <c r="N22" i="1"/>
  <c r="N76" i="1"/>
  <c r="N68" i="1"/>
  <c r="N60" i="1"/>
  <c r="N52" i="1"/>
  <c r="N44" i="1"/>
  <c r="N36" i="1"/>
  <c r="F336" i="1"/>
  <c r="F328" i="1"/>
  <c r="F480" i="1"/>
  <c r="F352" i="1"/>
  <c r="F344" i="1"/>
  <c r="F312" i="1"/>
  <c r="F296" i="1"/>
  <c r="F272" i="1"/>
  <c r="F256" i="1"/>
  <c r="F240" i="1"/>
  <c r="F224" i="1"/>
  <c r="F208" i="1"/>
  <c r="F192" i="1"/>
  <c r="F176" i="1"/>
  <c r="F392" i="1"/>
  <c r="F320" i="1"/>
  <c r="F304" i="1"/>
  <c r="F288" i="1"/>
  <c r="F280" i="1"/>
  <c r="F264" i="1"/>
  <c r="F248" i="1"/>
  <c r="F232" i="1"/>
  <c r="F216" i="1"/>
  <c r="F200" i="1"/>
  <c r="F184" i="1"/>
  <c r="N225" i="1"/>
  <c r="N217" i="1"/>
  <c r="N209" i="1"/>
  <c r="N201" i="1"/>
  <c r="N193" i="1"/>
  <c r="N185" i="1"/>
  <c r="N177" i="1"/>
  <c r="N169" i="1"/>
  <c r="N161" i="1"/>
  <c r="N153" i="1"/>
  <c r="N145" i="1"/>
  <c r="N137" i="1"/>
  <c r="N129" i="1"/>
  <c r="N121" i="1"/>
  <c r="F168" i="1"/>
  <c r="F160" i="1"/>
  <c r="F152" i="1"/>
  <c r="F144" i="1"/>
  <c r="F136" i="1"/>
  <c r="F128" i="1"/>
  <c r="F120" i="1"/>
  <c r="F112" i="1"/>
  <c r="F104" i="1"/>
  <c r="F96" i="1"/>
  <c r="F88" i="1"/>
  <c r="F80" i="1"/>
  <c r="F72" i="1"/>
  <c r="F64" i="1"/>
  <c r="F56" i="1"/>
  <c r="F48" i="1"/>
  <c r="F40" i="1"/>
  <c r="F32" i="1"/>
  <c r="F24" i="1"/>
  <c r="F16" i="1"/>
  <c r="F8" i="1"/>
  <c r="N128" i="1"/>
  <c r="N120" i="1"/>
  <c r="N112" i="1"/>
  <c r="N104" i="1"/>
  <c r="N96" i="1"/>
  <c r="N88" i="1"/>
  <c r="N80" i="1"/>
  <c r="N72" i="1"/>
  <c r="N64" i="1"/>
  <c r="N109" i="1"/>
  <c r="N101" i="1"/>
  <c r="N93" i="1"/>
  <c r="N85" i="1"/>
  <c r="N77" i="1"/>
  <c r="N69" i="1"/>
  <c r="N61" i="1"/>
  <c r="N113" i="1"/>
  <c r="N105" i="1"/>
  <c r="N97" i="1"/>
  <c r="N89" i="1"/>
  <c r="N81" i="1"/>
  <c r="N73" i="1"/>
  <c r="N65" i="1"/>
  <c r="N57" i="1"/>
  <c r="N53" i="1"/>
  <c r="N45" i="1"/>
  <c r="N37" i="1"/>
  <c r="N29" i="1"/>
  <c r="N21" i="1"/>
  <c r="N13" i="1"/>
  <c r="N5" i="1"/>
  <c r="N28" i="1"/>
  <c r="N20" i="1"/>
  <c r="N12" i="1"/>
  <c r="N4" i="1"/>
  <c r="N498" i="1"/>
  <c r="N490" i="1"/>
  <c r="N482" i="1"/>
  <c r="N474" i="1"/>
  <c r="N466" i="1"/>
  <c r="N458" i="1"/>
  <c r="N450" i="1"/>
  <c r="N442" i="1"/>
  <c r="N434" i="1"/>
  <c r="N426" i="1"/>
  <c r="N418" i="1"/>
  <c r="N410" i="1"/>
  <c r="N402" i="1"/>
  <c r="N394" i="1"/>
  <c r="N386" i="1"/>
  <c r="N378" i="1"/>
  <c r="N370" i="1"/>
  <c r="N362" i="1"/>
  <c r="N354" i="1"/>
  <c r="N346" i="1"/>
  <c r="N338" i="1"/>
  <c r="N330" i="1"/>
  <c r="N322" i="1"/>
  <c r="N314" i="1"/>
  <c r="N306" i="1"/>
  <c r="N298" i="1"/>
  <c r="N290" i="1"/>
  <c r="N282" i="1"/>
  <c r="N274" i="1"/>
  <c r="N266" i="1"/>
  <c r="N258" i="1"/>
  <c r="N250" i="1"/>
  <c r="N242" i="1"/>
  <c r="N234" i="1"/>
  <c r="N226" i="1"/>
  <c r="N218" i="1"/>
  <c r="N210" i="1"/>
  <c r="N202" i="1"/>
  <c r="N194" i="1"/>
  <c r="N186" i="1"/>
  <c r="N178" i="1"/>
  <c r="N170" i="1"/>
  <c r="N162" i="1"/>
  <c r="N154" i="1"/>
  <c r="N146" i="1"/>
  <c r="N138" i="1"/>
  <c r="N130" i="1"/>
  <c r="N122" i="1"/>
  <c r="N114" i="1"/>
  <c r="N106" i="1"/>
  <c r="N98" i="1"/>
  <c r="N90" i="1"/>
  <c r="N82" i="1"/>
  <c r="N74" i="1"/>
  <c r="N66" i="1"/>
  <c r="N58" i="1"/>
  <c r="N50" i="1"/>
  <c r="N42" i="1"/>
  <c r="N34" i="1"/>
  <c r="N26" i="1"/>
  <c r="N18" i="1"/>
  <c r="N10" i="1"/>
  <c r="N49" i="1"/>
  <c r="N41" i="1"/>
  <c r="N33" i="1"/>
  <c r="N25" i="1"/>
  <c r="N17" i="1"/>
  <c r="N9" i="1"/>
  <c r="N499" i="1"/>
  <c r="N491" i="1"/>
  <c r="N483" i="1"/>
  <c r="N475" i="1"/>
  <c r="N467" i="1"/>
  <c r="N459" i="1"/>
  <c r="N451" i="1"/>
  <c r="N443" i="1"/>
  <c r="N435" i="1"/>
  <c r="N427" i="1"/>
  <c r="N419" i="1"/>
  <c r="N411" i="1"/>
  <c r="N403" i="1"/>
  <c r="N395" i="1"/>
  <c r="N387" i="1"/>
  <c r="N379" i="1"/>
  <c r="N371" i="1"/>
  <c r="N363" i="1"/>
  <c r="N355" i="1"/>
  <c r="N347" i="1"/>
  <c r="N339" i="1"/>
  <c r="N331" i="1"/>
  <c r="N323" i="1"/>
  <c r="N315" i="1"/>
  <c r="N307" i="1"/>
  <c r="N299" i="1"/>
  <c r="N291" i="1"/>
  <c r="N283" i="1"/>
  <c r="N275" i="1"/>
  <c r="N267" i="1"/>
  <c r="N259" i="1"/>
  <c r="N251" i="1"/>
  <c r="N243" i="1"/>
  <c r="N235" i="1"/>
  <c r="N227" i="1"/>
  <c r="N219" i="1"/>
  <c r="N211" i="1"/>
  <c r="N203" i="1"/>
  <c r="N195" i="1"/>
  <c r="N187" i="1"/>
  <c r="N179" i="1"/>
  <c r="N171" i="1"/>
  <c r="N163" i="1"/>
  <c r="N155" i="1"/>
  <c r="N147" i="1"/>
  <c r="N139" i="1"/>
  <c r="N131" i="1"/>
  <c r="N123" i="1"/>
  <c r="N115" i="1"/>
  <c r="N107" i="1"/>
  <c r="N99" i="1"/>
  <c r="N91" i="1"/>
  <c r="N83" i="1"/>
  <c r="N75" i="1"/>
  <c r="N67" i="1"/>
  <c r="N59" i="1"/>
  <c r="N51" i="1"/>
  <c r="N43" i="1"/>
  <c r="N35" i="1"/>
  <c r="N27" i="1"/>
  <c r="N19" i="1"/>
  <c r="N11" i="1"/>
  <c r="N3" i="1"/>
  <c r="N56" i="1"/>
  <c r="N48" i="1"/>
  <c r="N40" i="1"/>
  <c r="N32" i="1"/>
  <c r="N24" i="1"/>
  <c r="N16" i="1"/>
  <c r="N8" i="1"/>
  <c r="N495" i="1"/>
  <c r="N487" i="1"/>
  <c r="N479" i="1"/>
  <c r="N471" i="1"/>
  <c r="N463" i="1"/>
  <c r="N455" i="1"/>
  <c r="N447" i="1"/>
  <c r="N439" i="1"/>
  <c r="N431" i="1"/>
  <c r="N423" i="1"/>
  <c r="N415" i="1"/>
  <c r="N407" i="1"/>
  <c r="N399" i="1"/>
  <c r="N391" i="1"/>
  <c r="N383" i="1"/>
  <c r="N375" i="1"/>
  <c r="N367" i="1"/>
  <c r="N359" i="1"/>
  <c r="N351" i="1"/>
  <c r="N343" i="1"/>
  <c r="N335" i="1"/>
  <c r="N327" i="1"/>
  <c r="N319" i="1"/>
  <c r="N311" i="1"/>
  <c r="N303" i="1"/>
  <c r="N295" i="1"/>
  <c r="N287" i="1"/>
  <c r="N279" i="1"/>
  <c r="N271" i="1"/>
  <c r="N263" i="1"/>
  <c r="N255" i="1"/>
  <c r="N247" i="1"/>
  <c r="N239" i="1"/>
  <c r="N231" i="1"/>
  <c r="N223" i="1"/>
  <c r="N215" i="1"/>
  <c r="N207" i="1"/>
  <c r="N199" i="1"/>
  <c r="N191" i="1"/>
  <c r="N183" i="1"/>
  <c r="N175" i="1"/>
  <c r="N167" i="1"/>
  <c r="N159" i="1"/>
  <c r="N151" i="1"/>
  <c r="N143" i="1"/>
  <c r="N135" i="1"/>
  <c r="N127" i="1"/>
  <c r="N119" i="1"/>
  <c r="N111" i="1"/>
  <c r="N103" i="1"/>
  <c r="N95" i="1"/>
  <c r="N87" i="1"/>
  <c r="N79" i="1"/>
  <c r="N71" i="1"/>
  <c r="N63" i="1"/>
  <c r="N55" i="1"/>
  <c r="N47" i="1"/>
  <c r="N39" i="1"/>
  <c r="N31" i="1"/>
  <c r="N23" i="1"/>
  <c r="N15" i="1"/>
  <c r="N7" i="1"/>
  <c r="F500" i="1"/>
  <c r="F492" i="1"/>
  <c r="F484" i="1"/>
  <c r="F476" i="1"/>
  <c r="F468" i="1"/>
  <c r="F460" i="1"/>
  <c r="F452" i="1"/>
  <c r="F444" i="1"/>
  <c r="F436" i="1"/>
  <c r="F428" i="1"/>
  <c r="F420" i="1"/>
  <c r="F412" i="1"/>
  <c r="F404" i="1"/>
  <c r="F396" i="1"/>
  <c r="F388" i="1"/>
  <c r="F380" i="1"/>
  <c r="F372" i="1"/>
  <c r="F364" i="1"/>
  <c r="F356" i="1"/>
  <c r="F348" i="1"/>
  <c r="F340" i="1"/>
  <c r="F332" i="1"/>
  <c r="F324" i="1"/>
  <c r="F316" i="1"/>
  <c r="F308" i="1"/>
  <c r="F300" i="1"/>
  <c r="F292" i="1"/>
  <c r="F284" i="1"/>
  <c r="F276" i="1"/>
  <c r="F268" i="1"/>
  <c r="F260" i="1"/>
  <c r="F252" i="1"/>
  <c r="F244" i="1"/>
  <c r="F236" i="1"/>
  <c r="F228" i="1"/>
  <c r="F220" i="1"/>
  <c r="F212" i="1"/>
  <c r="F204" i="1"/>
  <c r="F196" i="1"/>
  <c r="F188" i="1"/>
  <c r="F180" i="1"/>
  <c r="F172" i="1"/>
  <c r="F164" i="1"/>
  <c r="F156" i="1"/>
  <c r="F148" i="1"/>
  <c r="F140" i="1"/>
  <c r="F132" i="1"/>
  <c r="F124" i="1"/>
  <c r="F116" i="1"/>
  <c r="F108" i="1"/>
  <c r="F100" i="1"/>
  <c r="F92" i="1"/>
  <c r="F84" i="1"/>
  <c r="F76" i="1"/>
  <c r="F68" i="1"/>
  <c r="F60" i="1"/>
  <c r="F52" i="1"/>
  <c r="F44" i="1"/>
  <c r="F36" i="1"/>
  <c r="F28" i="1"/>
  <c r="F20" i="1"/>
  <c r="F12" i="1"/>
  <c r="F4" i="1"/>
  <c r="F499" i="1"/>
  <c r="F467" i="1"/>
  <c r="F443" i="1"/>
  <c r="F403" i="1"/>
  <c r="F363" i="1"/>
  <c r="F339" i="1"/>
  <c r="F315" i="1"/>
  <c r="F291" i="1"/>
  <c r="F267" i="1"/>
  <c r="F251" i="1"/>
  <c r="F235" i="1"/>
  <c r="F219" i="1"/>
  <c r="F203" i="1"/>
  <c r="F187" i="1"/>
  <c r="F171" i="1"/>
  <c r="F147" i="1"/>
  <c r="F131" i="1"/>
  <c r="F115" i="1"/>
  <c r="F99" i="1"/>
  <c r="F83" i="1"/>
  <c r="F67" i="1"/>
  <c r="F51" i="1"/>
  <c r="F35" i="1"/>
  <c r="F19" i="1"/>
  <c r="F3" i="1"/>
  <c r="F483" i="1"/>
  <c r="F459" i="1"/>
  <c r="F435" i="1"/>
  <c r="F419" i="1"/>
  <c r="F395" i="1"/>
  <c r="F379" i="1"/>
  <c r="F355" i="1"/>
  <c r="F331" i="1"/>
  <c r="F307" i="1"/>
  <c r="F299" i="1"/>
  <c r="F275" i="1"/>
  <c r="F259" i="1"/>
  <c r="F243" i="1"/>
  <c r="F227" i="1"/>
  <c r="F211" i="1"/>
  <c r="F195" i="1"/>
  <c r="F179" i="1"/>
  <c r="F163" i="1"/>
  <c r="F155" i="1"/>
  <c r="F139" i="1"/>
  <c r="F123" i="1"/>
  <c r="F107" i="1"/>
  <c r="F91" i="1"/>
  <c r="F75" i="1"/>
  <c r="F59" i="1"/>
  <c r="F43" i="1"/>
  <c r="F27" i="1"/>
  <c r="F11" i="1"/>
  <c r="F491" i="1"/>
  <c r="F475" i="1"/>
  <c r="F451" i="1"/>
  <c r="F427" i="1"/>
  <c r="F411" i="1"/>
  <c r="F387" i="1"/>
  <c r="F371" i="1"/>
  <c r="F347" i="1"/>
  <c r="F323" i="1"/>
  <c r="F283" i="1"/>
  <c r="F497" i="1"/>
  <c r="F489" i="1"/>
  <c r="F481" i="1"/>
  <c r="F473" i="1"/>
  <c r="F465" i="1"/>
  <c r="F457" i="1"/>
  <c r="F449" i="1"/>
  <c r="F441" i="1"/>
  <c r="F433" i="1"/>
  <c r="F425" i="1"/>
  <c r="F417" i="1"/>
  <c r="F409" i="1"/>
  <c r="F401" i="1"/>
  <c r="F393" i="1"/>
  <c r="F385" i="1"/>
  <c r="F377" i="1"/>
  <c r="F369" i="1"/>
  <c r="F361" i="1"/>
  <c r="F353" i="1"/>
  <c r="F345" i="1"/>
  <c r="F337" i="1"/>
  <c r="F329" i="1"/>
  <c r="F321" i="1"/>
  <c r="F313" i="1"/>
  <c r="F305" i="1"/>
  <c r="F297" i="1"/>
  <c r="F289" i="1"/>
  <c r="F281" i="1"/>
  <c r="F273" i="1"/>
  <c r="F265" i="1"/>
  <c r="F257" i="1"/>
  <c r="F249" i="1"/>
  <c r="F241" i="1"/>
  <c r="F233" i="1"/>
  <c r="F225" i="1"/>
  <c r="F217" i="1"/>
  <c r="F209" i="1"/>
  <c r="F201" i="1"/>
  <c r="F193" i="1"/>
  <c r="F185" i="1"/>
  <c r="F177" i="1"/>
  <c r="F169" i="1"/>
  <c r="F161" i="1"/>
  <c r="F153" i="1"/>
  <c r="F145" i="1"/>
  <c r="F137" i="1"/>
  <c r="F129" i="1"/>
  <c r="F121" i="1"/>
  <c r="F113" i="1"/>
  <c r="F105" i="1"/>
  <c r="F97" i="1"/>
  <c r="F89" i="1"/>
  <c r="F81" i="1"/>
  <c r="F73" i="1"/>
  <c r="F65" i="1"/>
  <c r="F57" i="1"/>
  <c r="F49" i="1"/>
  <c r="F41" i="1"/>
  <c r="F33" i="1"/>
  <c r="F25" i="1"/>
  <c r="F17" i="1"/>
  <c r="F9" i="1"/>
  <c r="F495" i="1"/>
  <c r="F487" i="1"/>
  <c r="F479" i="1"/>
  <c r="F471" i="1"/>
  <c r="F463" i="1"/>
  <c r="F455" i="1"/>
  <c r="F447" i="1"/>
  <c r="F439" i="1"/>
  <c r="F431" i="1"/>
  <c r="F423" i="1"/>
  <c r="F415" i="1"/>
  <c r="F407" i="1"/>
  <c r="F399" i="1"/>
  <c r="F391" i="1"/>
  <c r="F383" i="1"/>
  <c r="F375" i="1"/>
  <c r="F367" i="1"/>
  <c r="F359" i="1"/>
  <c r="F351" i="1"/>
  <c r="F343" i="1"/>
  <c r="F335" i="1"/>
  <c r="F327" i="1"/>
  <c r="F319" i="1"/>
  <c r="F311" i="1"/>
  <c r="F303" i="1"/>
  <c r="F295" i="1"/>
  <c r="F287" i="1"/>
  <c r="F279" i="1"/>
  <c r="F271" i="1"/>
  <c r="F263" i="1"/>
  <c r="F255" i="1"/>
  <c r="F247" i="1"/>
  <c r="F239" i="1"/>
  <c r="F231" i="1"/>
  <c r="F223" i="1"/>
  <c r="F215" i="1"/>
  <c r="F207" i="1"/>
  <c r="F199" i="1"/>
  <c r="F191" i="1"/>
  <c r="F183" i="1"/>
  <c r="F175" i="1"/>
  <c r="F167" i="1"/>
  <c r="F159" i="1"/>
  <c r="F151" i="1"/>
  <c r="F143" i="1"/>
  <c r="F135" i="1"/>
  <c r="F127" i="1"/>
  <c r="F119" i="1"/>
  <c r="F111" i="1"/>
  <c r="F103" i="1"/>
  <c r="F95" i="1"/>
  <c r="F87" i="1"/>
  <c r="F79" i="1"/>
  <c r="F71" i="1"/>
  <c r="F63" i="1"/>
  <c r="F55" i="1"/>
  <c r="F47" i="1"/>
  <c r="F39" i="1"/>
  <c r="F31" i="1"/>
  <c r="F23" i="1"/>
  <c r="F15" i="1"/>
  <c r="F7" i="1"/>
  <c r="F482" i="1"/>
  <c r="F466" i="1"/>
  <c r="F450" i="1"/>
  <c r="F434" i="1"/>
  <c r="F410" i="1"/>
  <c r="F394" i="1"/>
  <c r="F378" i="1"/>
  <c r="F362" i="1"/>
  <c r="F354" i="1"/>
  <c r="F338" i="1"/>
  <c r="F330" i="1"/>
  <c r="F314" i="1"/>
  <c r="F306" i="1"/>
  <c r="F298" i="1"/>
  <c r="F290" i="1"/>
  <c r="F282" i="1"/>
  <c r="F274" i="1"/>
  <c r="F266" i="1"/>
  <c r="F258" i="1"/>
  <c r="F250" i="1"/>
  <c r="F242" i="1"/>
  <c r="F234" i="1"/>
  <c r="F226" i="1"/>
  <c r="F218" i="1"/>
  <c r="F210" i="1"/>
  <c r="F202" i="1"/>
  <c r="F194" i="1"/>
  <c r="F186" i="1"/>
  <c r="F178" i="1"/>
  <c r="F170" i="1"/>
  <c r="F162" i="1"/>
  <c r="F154" i="1"/>
  <c r="F146" i="1"/>
  <c r="F138" i="1"/>
  <c r="F130" i="1"/>
  <c r="F122" i="1"/>
  <c r="F114" i="1"/>
  <c r="F106" i="1"/>
  <c r="F98" i="1"/>
  <c r="F90" i="1"/>
  <c r="F82" i="1"/>
  <c r="F74" i="1"/>
  <c r="F66" i="1"/>
  <c r="F58" i="1"/>
  <c r="F50" i="1"/>
  <c r="F42" i="1"/>
  <c r="F34" i="1"/>
  <c r="F26" i="1"/>
  <c r="F18" i="1"/>
  <c r="F10" i="1"/>
  <c r="F498" i="1"/>
  <c r="F490" i="1"/>
  <c r="F474" i="1"/>
  <c r="F458" i="1"/>
  <c r="F442" i="1"/>
  <c r="F426" i="1"/>
  <c r="F418" i="1"/>
  <c r="F402" i="1"/>
  <c r="F386" i="1"/>
  <c r="F370" i="1"/>
  <c r="F346" i="1"/>
  <c r="F322" i="1"/>
  <c r="H399" i="1"/>
  <c r="H340" i="1"/>
  <c r="H418" i="1"/>
  <c r="H488" i="1"/>
  <c r="H49" i="1"/>
  <c r="H480" i="1"/>
  <c r="H85" i="1"/>
  <c r="H458" i="1"/>
  <c r="H249" i="1"/>
  <c r="H33" i="1"/>
  <c r="H32" i="1"/>
  <c r="H430" i="1"/>
  <c r="H254" i="1"/>
  <c r="H501" i="1"/>
  <c r="H5" i="1"/>
  <c r="H282" i="1"/>
  <c r="H460" i="1"/>
  <c r="H394" i="1"/>
  <c r="H441" i="1"/>
  <c r="H144" i="1"/>
  <c r="H438" i="1"/>
  <c r="H405" i="1"/>
  <c r="H325" i="1"/>
  <c r="H277" i="1"/>
  <c r="H253" i="1"/>
  <c r="H37" i="1"/>
  <c r="H220" i="1"/>
  <c r="H130" i="1"/>
  <c r="H59" i="1"/>
  <c r="H489" i="1"/>
  <c r="H457" i="1"/>
  <c r="H393" i="1"/>
  <c r="H337" i="1"/>
  <c r="H273" i="1"/>
  <c r="H217" i="1"/>
  <c r="H177" i="1"/>
  <c r="H129" i="1"/>
  <c r="H354" i="1"/>
  <c r="H314" i="1"/>
  <c r="H456" i="1"/>
  <c r="H320" i="1"/>
  <c r="H192" i="1"/>
  <c r="H362" i="1"/>
  <c r="H375" i="1"/>
  <c r="H359" i="1"/>
  <c r="H143" i="1"/>
  <c r="H150" i="1"/>
  <c r="H466" i="1"/>
  <c r="H138" i="1"/>
  <c r="H66" i="1"/>
  <c r="H421" i="1"/>
  <c r="H365" i="1"/>
  <c r="H149" i="1"/>
  <c r="H412" i="1"/>
  <c r="H228" i="1"/>
  <c r="H92" i="1"/>
  <c r="H435" i="1"/>
  <c r="H355" i="1"/>
  <c r="H235" i="1"/>
  <c r="H122" i="1"/>
  <c r="H90" i="1"/>
  <c r="H425" i="1"/>
  <c r="H209" i="1"/>
  <c r="H336" i="1"/>
  <c r="H304" i="1"/>
  <c r="H280" i="1"/>
  <c r="H272" i="1"/>
  <c r="H232" i="1"/>
  <c r="H136" i="1"/>
  <c r="H88" i="1"/>
  <c r="H56" i="1"/>
  <c r="H202" i="1"/>
  <c r="H487" i="1"/>
  <c r="H463" i="1"/>
  <c r="H455" i="1"/>
  <c r="H263" i="1"/>
  <c r="H191" i="1"/>
  <c r="H490" i="1"/>
  <c r="H346" i="1"/>
  <c r="H470" i="1"/>
  <c r="H390" i="1"/>
  <c r="H350" i="1"/>
  <c r="H286" i="1"/>
  <c r="H78" i="1"/>
  <c r="H349" i="1"/>
  <c r="H317" i="1"/>
  <c r="H293" i="1"/>
  <c r="H157" i="1"/>
  <c r="H77" i="1"/>
  <c r="H500" i="1"/>
  <c r="H404" i="1"/>
  <c r="H292" i="1"/>
  <c r="H284" i="1"/>
  <c r="H164" i="1"/>
  <c r="H132" i="1"/>
  <c r="H68" i="1"/>
  <c r="H499" i="1"/>
  <c r="H331" i="1"/>
  <c r="H83" i="1"/>
  <c r="H67" i="1"/>
  <c r="H43" i="1"/>
  <c r="H432" i="1"/>
  <c r="H498" i="1"/>
  <c r="H482" i="1"/>
  <c r="H474" i="1"/>
  <c r="H450" i="1"/>
  <c r="H442" i="1"/>
  <c r="H434" i="1"/>
  <c r="H402" i="1"/>
  <c r="H370" i="1"/>
  <c r="H322" i="1"/>
  <c r="H298" i="1"/>
  <c r="H290" i="1"/>
  <c r="H274" i="1"/>
  <c r="H250" i="1"/>
  <c r="H218" i="1"/>
  <c r="H210" i="1"/>
  <c r="H186" i="1"/>
  <c r="H146" i="1"/>
  <c r="H106" i="1"/>
  <c r="H82" i="1"/>
  <c r="H58" i="1"/>
  <c r="H42" i="1"/>
  <c r="H10" i="1"/>
  <c r="H361" i="1"/>
  <c r="H73" i="1"/>
  <c r="H72" i="1"/>
  <c r="H447" i="1"/>
  <c r="H439" i="1"/>
  <c r="H431" i="1"/>
  <c r="H335" i="1"/>
  <c r="H239" i="1"/>
  <c r="H183" i="1"/>
  <c r="H79" i="1"/>
  <c r="H63" i="1"/>
  <c r="H39" i="1"/>
  <c r="H31" i="1"/>
  <c r="H23" i="1"/>
  <c r="H15" i="1"/>
  <c r="H473" i="1"/>
  <c r="H224" i="1"/>
  <c r="H120" i="1"/>
  <c r="H454" i="1"/>
  <c r="H382" i="1"/>
  <c r="H374" i="1"/>
  <c r="H318" i="1"/>
  <c r="H302" i="1"/>
  <c r="H270" i="1"/>
  <c r="H206" i="1"/>
  <c r="H166" i="1"/>
  <c r="H126" i="1"/>
  <c r="H6" i="1"/>
  <c r="H408" i="1"/>
  <c r="H264" i="1"/>
  <c r="H493" i="1"/>
  <c r="H389" i="1"/>
  <c r="H269" i="1"/>
  <c r="H221" i="1"/>
  <c r="H205" i="1"/>
  <c r="H197" i="1"/>
  <c r="H141" i="1"/>
  <c r="H13" i="1"/>
  <c r="H281" i="1"/>
  <c r="H113" i="1"/>
  <c r="H65" i="1"/>
  <c r="H400" i="1"/>
  <c r="H256" i="1"/>
  <c r="H96" i="1"/>
  <c r="H364" i="1"/>
  <c r="H332" i="1"/>
  <c r="H300" i="1"/>
  <c r="H252" i="1"/>
  <c r="H212" i="1"/>
  <c r="H4" i="1"/>
  <c r="H449" i="1"/>
  <c r="H289" i="1"/>
  <c r="H89" i="1"/>
  <c r="H475" i="1"/>
  <c r="H459" i="1"/>
  <c r="H395" i="1"/>
  <c r="H315" i="1"/>
  <c r="H171" i="1"/>
  <c r="H27" i="1"/>
  <c r="H379" i="1"/>
  <c r="H291" i="1"/>
  <c r="H251" i="1"/>
  <c r="H91" i="1"/>
  <c r="H51" i="1"/>
  <c r="H426" i="1"/>
  <c r="H410" i="1"/>
  <c r="H386" i="1"/>
  <c r="H338" i="1"/>
  <c r="H330" i="1"/>
  <c r="H306" i="1"/>
  <c r="H266" i="1"/>
  <c r="H258" i="1"/>
  <c r="H242" i="1"/>
  <c r="H234" i="1"/>
  <c r="H226" i="1"/>
  <c r="H194" i="1"/>
  <c r="H178" i="1"/>
  <c r="H170" i="1"/>
  <c r="H162" i="1"/>
  <c r="H154" i="1"/>
  <c r="H114" i="1"/>
  <c r="H98" i="1"/>
  <c r="H74" i="1"/>
  <c r="H50" i="1"/>
  <c r="H34" i="1"/>
  <c r="H26" i="1"/>
  <c r="H18" i="1"/>
  <c r="H483" i="1"/>
  <c r="H339" i="1"/>
  <c r="H243" i="1"/>
  <c r="H179" i="1"/>
  <c r="H3" i="1"/>
  <c r="H465" i="1"/>
  <c r="H417" i="1"/>
  <c r="H401" i="1"/>
  <c r="H377" i="1"/>
  <c r="H369" i="1"/>
  <c r="H353" i="1"/>
  <c r="H305" i="1"/>
  <c r="H297" i="1"/>
  <c r="H233" i="1"/>
  <c r="H201" i="1"/>
  <c r="H193" i="1"/>
  <c r="H185" i="1"/>
  <c r="H169" i="1"/>
  <c r="H137" i="1"/>
  <c r="H121" i="1"/>
  <c r="H105" i="1"/>
  <c r="H57" i="1"/>
  <c r="H491" i="1"/>
  <c r="H323" i="1"/>
  <c r="H259" i="1"/>
  <c r="H203" i="1"/>
  <c r="H155" i="1"/>
  <c r="H496" i="1"/>
  <c r="H448" i="1"/>
  <c r="H440" i="1"/>
  <c r="H296" i="1"/>
  <c r="H288" i="1"/>
  <c r="H216" i="1"/>
  <c r="H200" i="1"/>
  <c r="H184" i="1"/>
  <c r="H128" i="1"/>
  <c r="H112" i="1"/>
  <c r="H24" i="1"/>
  <c r="H16" i="1"/>
  <c r="H227" i="1"/>
  <c r="H471" i="1"/>
  <c r="H343" i="1"/>
  <c r="H319" i="1"/>
  <c r="H295" i="1"/>
  <c r="H287" i="1"/>
  <c r="H271" i="1"/>
  <c r="H247" i="1"/>
  <c r="H231" i="1"/>
  <c r="H223" i="1"/>
  <c r="H103" i="1"/>
  <c r="H47" i="1"/>
  <c r="H187" i="1"/>
  <c r="H139" i="1"/>
  <c r="H99" i="1"/>
  <c r="H11" i="1"/>
  <c r="H378" i="1"/>
  <c r="H486" i="1"/>
  <c r="H446" i="1"/>
  <c r="H366" i="1"/>
  <c r="H358" i="1"/>
  <c r="H334" i="1"/>
  <c r="H294" i="1"/>
  <c r="H278" i="1"/>
  <c r="H262" i="1"/>
  <c r="H246" i="1"/>
  <c r="H230" i="1"/>
  <c r="H190" i="1"/>
  <c r="H102" i="1"/>
  <c r="H62" i="1"/>
  <c r="H46" i="1"/>
  <c r="H14" i="1"/>
  <c r="H485" i="1"/>
  <c r="H461" i="1"/>
  <c r="H429" i="1"/>
  <c r="H261" i="1"/>
  <c r="H245" i="1"/>
  <c r="H229" i="1"/>
  <c r="H213" i="1"/>
  <c r="H165" i="1"/>
  <c r="H125" i="1"/>
  <c r="H117" i="1"/>
  <c r="H21" i="1"/>
  <c r="H436" i="1"/>
  <c r="H428" i="1"/>
  <c r="H420" i="1"/>
  <c r="H396" i="1"/>
  <c r="H372" i="1"/>
  <c r="H356" i="1"/>
  <c r="H348" i="1"/>
  <c r="H308" i="1"/>
  <c r="H244" i="1"/>
  <c r="H188" i="1"/>
  <c r="H140" i="1"/>
  <c r="H84" i="1"/>
  <c r="H76" i="1"/>
  <c r="H52" i="1"/>
  <c r="H44" i="1"/>
  <c r="H12" i="1"/>
  <c r="H492" i="1"/>
  <c r="H484" i="1"/>
  <c r="H476" i="1"/>
  <c r="H468" i="1"/>
  <c r="H452" i="1"/>
  <c r="H444" i="1"/>
  <c r="H388" i="1"/>
  <c r="H380" i="1"/>
  <c r="H324" i="1"/>
  <c r="H316" i="1"/>
  <c r="H276" i="1"/>
  <c r="H268" i="1"/>
  <c r="H260" i="1"/>
  <c r="H236" i="1"/>
  <c r="H204" i="1"/>
  <c r="H196" i="1"/>
  <c r="H180" i="1"/>
  <c r="H172" i="1"/>
  <c r="H156" i="1"/>
  <c r="H148" i="1"/>
  <c r="H124" i="1"/>
  <c r="H116" i="1"/>
  <c r="H108" i="1"/>
  <c r="H100" i="1"/>
  <c r="H60" i="1"/>
  <c r="H36" i="1"/>
  <c r="H28" i="1"/>
  <c r="H20" i="1"/>
  <c r="H443" i="1"/>
  <c r="H403" i="1"/>
  <c r="H307" i="1"/>
  <c r="H299" i="1"/>
  <c r="H283" i="1"/>
  <c r="H267" i="1"/>
  <c r="H219" i="1"/>
  <c r="H195" i="1"/>
  <c r="H163" i="1"/>
  <c r="H147" i="1"/>
  <c r="H131" i="1"/>
  <c r="H123" i="1"/>
  <c r="H115" i="1"/>
  <c r="H107" i="1"/>
  <c r="H75" i="1"/>
  <c r="H35" i="1"/>
  <c r="H19" i="1"/>
  <c r="H467" i="1"/>
  <c r="H363" i="1"/>
  <c r="H347" i="1"/>
  <c r="H275" i="1"/>
  <c r="H497" i="1"/>
  <c r="H481" i="1"/>
  <c r="H433" i="1"/>
  <c r="H409" i="1"/>
  <c r="H385" i="1"/>
  <c r="H345" i="1"/>
  <c r="H329" i="1"/>
  <c r="H321" i="1"/>
  <c r="H313" i="1"/>
  <c r="H265" i="1"/>
  <c r="H257" i="1"/>
  <c r="H241" i="1"/>
  <c r="H225" i="1"/>
  <c r="H161" i="1"/>
  <c r="H153" i="1"/>
  <c r="H145" i="1"/>
  <c r="H97" i="1"/>
  <c r="H81" i="1"/>
  <c r="H41" i="1"/>
  <c r="H25" i="1"/>
  <c r="H17" i="1"/>
  <c r="H9" i="1"/>
  <c r="H427" i="1"/>
  <c r="H387" i="1"/>
  <c r="H472" i="1"/>
  <c r="H464" i="1"/>
  <c r="H424" i="1"/>
  <c r="H416" i="1"/>
  <c r="H392" i="1"/>
  <c r="H384" i="1"/>
  <c r="H376" i="1"/>
  <c r="H368" i="1"/>
  <c r="H360" i="1"/>
  <c r="H352" i="1"/>
  <c r="H344" i="1"/>
  <c r="H328" i="1"/>
  <c r="H312" i="1"/>
  <c r="H248" i="1"/>
  <c r="H240" i="1"/>
  <c r="H208" i="1"/>
  <c r="H176" i="1"/>
  <c r="H168" i="1"/>
  <c r="H160" i="1"/>
  <c r="H152" i="1"/>
  <c r="H104" i="1"/>
  <c r="H80" i="1"/>
  <c r="H64" i="1"/>
  <c r="H48" i="1"/>
  <c r="H40" i="1"/>
  <c r="H8" i="1"/>
  <c r="H451" i="1"/>
  <c r="H411" i="1"/>
  <c r="H495" i="1"/>
  <c r="H479" i="1"/>
  <c r="H423" i="1"/>
  <c r="H415" i="1"/>
  <c r="H407" i="1"/>
  <c r="H391" i="1"/>
  <c r="H383" i="1"/>
  <c r="H367" i="1"/>
  <c r="H351" i="1"/>
  <c r="H327" i="1"/>
  <c r="H311" i="1"/>
  <c r="H303" i="1"/>
  <c r="H279" i="1"/>
  <c r="H255" i="1"/>
  <c r="H215" i="1"/>
  <c r="H207" i="1"/>
  <c r="H199" i="1"/>
  <c r="H175" i="1"/>
  <c r="H167" i="1"/>
  <c r="H159" i="1"/>
  <c r="H151" i="1"/>
  <c r="H135" i="1"/>
  <c r="H127" i="1"/>
  <c r="H119" i="1"/>
  <c r="H111" i="1"/>
  <c r="H95" i="1"/>
  <c r="H87" i="1"/>
  <c r="H71" i="1"/>
  <c r="H55" i="1"/>
  <c r="H7" i="1"/>
  <c r="H419" i="1"/>
  <c r="H211" i="1"/>
  <c r="H494" i="1"/>
  <c r="H478" i="1"/>
  <c r="H462" i="1"/>
  <c r="H422" i="1"/>
  <c r="H414" i="1"/>
  <c r="H406" i="1"/>
  <c r="H398" i="1"/>
  <c r="H342" i="1"/>
  <c r="H326" i="1"/>
  <c r="H310" i="1"/>
  <c r="H238" i="1"/>
  <c r="H222" i="1"/>
  <c r="H214" i="1"/>
  <c r="H198" i="1"/>
  <c r="H182" i="1"/>
  <c r="H174" i="1"/>
  <c r="H158" i="1"/>
  <c r="H142" i="1"/>
  <c r="H134" i="1"/>
  <c r="H118" i="1"/>
  <c r="H110" i="1"/>
  <c r="H94" i="1"/>
  <c r="H86" i="1"/>
  <c r="H70" i="1"/>
  <c r="H54" i="1"/>
  <c r="H38" i="1"/>
  <c r="H30" i="1"/>
  <c r="H22" i="1"/>
  <c r="H371" i="1"/>
  <c r="H477" i="1"/>
  <c r="H469" i="1"/>
  <c r="H453" i="1"/>
  <c r="H445" i="1"/>
  <c r="H437" i="1"/>
  <c r="H413" i="1"/>
  <c r="H397" i="1"/>
  <c r="H381" i="1"/>
  <c r="H373" i="1"/>
  <c r="H357" i="1"/>
  <c r="H341" i="1"/>
  <c r="H333" i="1"/>
  <c r="H309" i="1"/>
  <c r="H301" i="1"/>
  <c r="H285" i="1"/>
  <c r="H237" i="1"/>
  <c r="H189" i="1"/>
  <c r="H181" i="1"/>
  <c r="H173" i="1"/>
  <c r="H133" i="1"/>
  <c r="H109" i="1"/>
  <c r="H101" i="1"/>
  <c r="H93" i="1"/>
  <c r="H69" i="1"/>
  <c r="H61" i="1"/>
  <c r="H53" i="1"/>
  <c r="H45" i="1"/>
  <c r="H29" i="1"/>
  <c r="H2" i="1"/>
  <c r="D7" i="4" l="1"/>
  <c r="D13" i="4"/>
  <c r="D10" i="4"/>
</calcChain>
</file>

<file path=xl/sharedStrings.xml><?xml version="1.0" encoding="utf-8"?>
<sst xmlns="http://schemas.openxmlformats.org/spreadsheetml/2006/main" count="571" uniqueCount="41">
  <si>
    <t>Πιστωτικό</t>
  </si>
  <si>
    <t>Χρεωστικό</t>
  </si>
  <si>
    <t>Υπόλοιπο 2018</t>
  </si>
  <si>
    <t>Πελάτης</t>
  </si>
  <si>
    <t>Κατάστημα</t>
  </si>
  <si>
    <t>Αθήνας</t>
  </si>
  <si>
    <t>Θεσσαλονίκης</t>
  </si>
  <si>
    <t>Αποθήκη</t>
  </si>
  <si>
    <t>Row Labels</t>
  </si>
  <si>
    <t>(blank)</t>
  </si>
  <si>
    <t>Grand Total</t>
  </si>
  <si>
    <t>Ασπροπύργου</t>
  </si>
  <si>
    <t>Μάνδρας</t>
  </si>
  <si>
    <t>Σίνδου</t>
  </si>
  <si>
    <t>(All)</t>
  </si>
  <si>
    <t>(Multiple Items)</t>
  </si>
  <si>
    <t>Πωλήσεις 2018</t>
  </si>
  <si>
    <t>Προβλέψεις πωλήσεων 2019</t>
  </si>
  <si>
    <t>Values</t>
  </si>
  <si>
    <t>Πωλήσεις 1ο τρίμηνο 2018 (€)</t>
  </si>
  <si>
    <t>Πωλήσεις 2ο τρίμηνο 2018 (€)</t>
  </si>
  <si>
    <t>Πωλήσεις 3ο τρίμηνο 2018 (€)</t>
  </si>
  <si>
    <t>Πωλήσεις 4ο τρίμηνο 2018 (€)</t>
  </si>
  <si>
    <t>Πωλήσεις 2018 (€)</t>
  </si>
  <si>
    <t>Πρόβλεψη πωλήσεων 1ο τρίμηνο 2019 (€)</t>
  </si>
  <si>
    <t>Πρόβλεψη πωλήσεων 2ο τρίμηνο 2019 (€)</t>
  </si>
  <si>
    <t>Πρόβλεψη πωλήσεων 3ο τρίμηνο 2019 (€)</t>
  </si>
  <si>
    <t>Πρόβλεψη πωλήσεων 4ο τρίμηνο 2019 (€)</t>
  </si>
  <si>
    <t>Προβλέψεις πωλήσεων 2019 (€)</t>
  </si>
  <si>
    <t>Sum of Πωλήσεις 1ο τρίμηνο 2018 (€)</t>
  </si>
  <si>
    <t>Sum of Πωλήσεις 2ο τρίμηνο 2018 (€)</t>
  </si>
  <si>
    <t>Sum of Πωλήσεις 3ο τρίμηνο 2018 (€)</t>
  </si>
  <si>
    <t>Sum of Πωλήσεις 4ο τρίμηνο 2018 (€)</t>
  </si>
  <si>
    <t>Sum of Πωλήσεις 2018 (€)</t>
  </si>
  <si>
    <t>Sum of Προβλέψεις πωλήσεων 2019 (€)</t>
  </si>
  <si>
    <t>2ο τρίμηνο</t>
  </si>
  <si>
    <t>1ο τρίμηνο</t>
  </si>
  <si>
    <t>3ο τρίμηνο</t>
  </si>
  <si>
    <t>4ο τρίμηνο</t>
  </si>
  <si>
    <t>Ανάπτυξη 2018-2019</t>
  </si>
  <si>
    <t>Χρεωστικό υπόλοιπο</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</si>
</sst>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 [$€-1]_-;\-* #,##0\ [$€-1]_-;_-* &quot;-&quot;\ [$€-1]_-;_-@_-"/>
    <numFmt numFmtId="165" formatCode="_-* #,##0_-;\-* #,##0_-;_-* &quot;-&quot;??_-;_-@_-"/>
    <numFmt numFmtId="166" formatCode="#,##0\ [$€-1]"/>
  </numFmts>
  <fonts count="5" x14ac:knownFonts="1">
    <font>
      <sz val="11"/>
      <color theme="1"/>
      <name val="Calibri"/>
      <family val="2"/>
      <scheme val="minor"/>
    </font>
    <font>
      <sz val="11"/>
      <color theme="1"/>
      <name val="Calibri"/>
      <family val="2"/>
      <scheme val="minor"/>
    </font>
    <font>
      <b/>
      <sz val="11"/>
      <color theme="1"/>
      <name val="Calibri Light"/>
      <family val="2"/>
      <scheme val="major"/>
    </font>
    <font>
      <b/>
      <sz val="11"/>
      <color theme="1" tint="0.249977111117893"/>
      <name val="Calibri Light"/>
      <family val="2"/>
      <scheme val="major"/>
    </font>
    <font>
      <sz val="11"/>
      <color theme="1" tint="0.24997711111789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0" fillId="0" borderId="0" xfId="0" applyAlignment="1">
      <alignment horizontal="left"/>
    </xf>
    <xf numFmtId="0" fontId="0" fillId="0" borderId="0" xfId="0" applyAlignment="1"/>
    <xf numFmtId="164" fontId="0" fillId="0" borderId="0" xfId="0" applyNumberFormat="1" applyAlignment="1"/>
    <xf numFmtId="0" fontId="0" fillId="0" borderId="0" xfId="0" pivotButton="1"/>
    <xf numFmtId="0" fontId="0" fillId="0" borderId="0" xfId="0" applyNumberFormat="1"/>
    <xf numFmtId="0" fontId="0" fillId="0" borderId="0" xfId="0" applyNumberFormat="1" applyAlignment="1"/>
    <xf numFmtId="10" fontId="0" fillId="0" borderId="0" xfId="0" applyNumberFormat="1"/>
    <xf numFmtId="9" fontId="0" fillId="0" borderId="0" xfId="0" applyNumberFormat="1"/>
    <xf numFmtId="0" fontId="0" fillId="3" borderId="0" xfId="0" applyFill="1"/>
    <xf numFmtId="3" fontId="0" fillId="0" borderId="0" xfId="0" applyNumberFormat="1" applyAlignment="1"/>
    <xf numFmtId="165" fontId="0" fillId="0" borderId="0" xfId="0" applyNumberFormat="1"/>
    <xf numFmtId="0" fontId="2" fillId="3" borderId="0" xfId="0" applyFont="1" applyFill="1"/>
    <xf numFmtId="0" fontId="3" fillId="2" borderId="0" xfId="0" applyFont="1" applyFill="1" applyAlignment="1">
      <alignment horizontal="center"/>
    </xf>
    <xf numFmtId="0" fontId="3" fillId="3" borderId="0" xfId="0" applyFont="1" applyFill="1"/>
    <xf numFmtId="0" fontId="3" fillId="2" borderId="0" xfId="0" applyFont="1" applyFill="1"/>
    <xf numFmtId="9" fontId="4" fillId="2" borderId="0" xfId="2" applyFont="1" applyFill="1" applyAlignment="1">
      <alignment horizontal="center"/>
    </xf>
    <xf numFmtId="166" fontId="4" fillId="2" borderId="0" xfId="0" applyNumberFormat="1" applyFont="1" applyFill="1" applyAlignment="1">
      <alignment horizontal="center"/>
    </xf>
    <xf numFmtId="166" fontId="4" fillId="2" borderId="0" xfId="1" applyNumberFormat="1" applyFont="1" applyFill="1" applyAlignment="1">
      <alignment horizontal="center"/>
    </xf>
  </cellXfs>
  <cellStyles count="3">
    <cellStyle name="Κανονικό" xfId="0" builtinId="0"/>
    <cellStyle name="Κόμμα" xfId="1" builtinId="3"/>
    <cellStyle name="Ποσοστό" xfId="2" builtinId="5"/>
  </cellStyles>
  <dxfs count="4">
    <dxf>
      <numFmt numFmtId="165" formatCode="_-* #,##0_-;\-* #,##0_-;_-* &quot;-&quot;??_-;_-@_-"/>
    </dxf>
    <dxf>
      <numFmt numFmtId="165" formatCode="_-* #,##0_-;\-* #,##0_-;_-* &quot;-&quot;??_-;_-@_-"/>
    </dxf>
    <dxf>
      <numFmt numFmtId="13" formatCode="0%"/>
    </dxf>
    <dxf>
      <numFmt numFmtId="165" formatCode="_-* #,##0_-;\-* #,##0_-;_-* &quot;-&quot;??_-;_-@_-"/>
    </dxf>
  </dxfs>
  <tableStyles count="0" defaultTableStyle="TableStyleMedium2" defaultPivotStyle="PivotStyleLight16"/>
  <colors>
    <mruColors>
      <color rgb="FF3580E1"/>
      <color rgb="FF951B8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w="28575" cap="rnd">
            <a:solidFill>
              <a:schemeClr val="accent1"/>
            </a:solidFill>
            <a:round/>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w="28575" cap="rnd">
            <a:solidFill>
              <a:schemeClr val="accent1"/>
            </a:solidFill>
            <a:round/>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w="25400" cap="rnd">
            <a:noFill/>
            <a:round/>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s>
    <c:plotArea>
      <c:layout/>
      <c:lineChart>
        <c:grouping val="percentStacked"/>
        <c:varyColors val="0"/>
        <c:dLbls>
          <c:showLegendKey val="0"/>
          <c:showVal val="0"/>
          <c:showCatName val="0"/>
          <c:showSerName val="0"/>
          <c:showPercent val="0"/>
          <c:showBubbleSize val="0"/>
        </c:dLbls>
        <c:marker val="1"/>
        <c:smooth val="0"/>
        <c:axId val="357766864"/>
        <c:axId val="356693680"/>
      </c:lineChart>
      <c:catAx>
        <c:axId val="357766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6693680"/>
        <c:crosses val="autoZero"/>
        <c:auto val="1"/>
        <c:lblAlgn val="ctr"/>
        <c:lblOffset val="100"/>
        <c:noMultiLvlLbl val="0"/>
      </c:catAx>
      <c:valAx>
        <c:axId val="356693680"/>
        <c:scaling>
          <c:orientation val="minMax"/>
          <c:max val="20000"/>
        </c:scaling>
        <c:delete val="0"/>
        <c:axPos val="l"/>
        <c:majorGridlines>
          <c:spPr>
            <a:ln w="9525" cap="flat" cmpd="sng" algn="ctr">
              <a:solidFill>
                <a:schemeClr val="tx1">
                  <a:lumMod val="15000"/>
                  <a:lumOff val="85000"/>
                </a:schemeClr>
              </a:solidFill>
              <a:round/>
            </a:ln>
            <a:effectLst/>
          </c:spPr>
        </c:majorGridlines>
        <c:numFmt formatCode="#,##0\ [$€-1]"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7766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ανά αποθήκη</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l-GR" b="1"/>
              <a:t>Πωλήσεις</a:t>
            </a:r>
            <a:r>
              <a:rPr lang="el-GR" b="1" baseline="0"/>
              <a:t> ανά αποθήκη</a:t>
            </a:r>
            <a:r>
              <a:rPr lang="en-US" b="1" baseline="0"/>
              <a:t> (€)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tx2"/>
          </a:solidFill>
          <a:ln>
            <a:noFill/>
          </a:ln>
          <a:effectLst/>
        </c:spPr>
        <c:marker>
          <c:symbol val="none"/>
        </c:marker>
      </c:pivotFmt>
      <c:pivotFmt>
        <c:idx val="1"/>
        <c:spPr>
          <a:solidFill>
            <a:schemeClr val="tx2"/>
          </a:solidFill>
          <a:ln>
            <a:noFill/>
          </a:ln>
          <a:effectLst/>
        </c:spPr>
        <c:marker>
          <c:symbol val="none"/>
        </c:marker>
      </c:pivotFmt>
      <c:pivotFmt>
        <c:idx val="2"/>
        <c:spPr>
          <a:solidFill>
            <a:schemeClr val="tx2"/>
          </a:solidFill>
          <a:ln>
            <a:noFill/>
          </a:ln>
          <a:effectLst/>
        </c:spPr>
        <c:marker>
          <c:symbol val="none"/>
        </c:marker>
      </c:pivotFmt>
    </c:pivotFmts>
    <c:plotArea>
      <c:layout/>
      <c:barChart>
        <c:barDir val="bar"/>
        <c:grouping val="clustered"/>
        <c:varyColors val="0"/>
        <c:ser>
          <c:idx val="0"/>
          <c:order val="0"/>
          <c:tx>
            <c:strRef>
              <c:f>Pivot_charts!$I$22</c:f>
              <c:strCache>
                <c:ptCount val="1"/>
                <c:pt idx="0">
                  <c:v>Άθροισμα</c:v>
                </c:pt>
              </c:strCache>
            </c:strRef>
          </c:tx>
          <c:spPr>
            <a:solidFill>
              <a:schemeClr val="tx2"/>
            </a:solidFill>
            <a:ln>
              <a:noFill/>
            </a:ln>
            <a:effectLst/>
          </c:spPr>
          <c:invertIfNegative val="0"/>
          <c:cat>
            <c:strRef>
              <c:f>Pivot_charts!$H$23:$H$26</c:f>
              <c:strCache>
                <c:ptCount val="3"/>
                <c:pt idx="0">
                  <c:v>Ασπροπύργου</c:v>
                </c:pt>
                <c:pt idx="1">
                  <c:v>Μάνδρας</c:v>
                </c:pt>
                <c:pt idx="2">
                  <c:v>Σίνδου</c:v>
                </c:pt>
              </c:strCache>
            </c:strRef>
          </c:cat>
          <c:val>
            <c:numRef>
              <c:f>Pivot_charts!$I$23:$I$26</c:f>
              <c:numCache>
                <c:formatCode>_-* #,##0_-;\-* #,##0_-;_-* "-"??_-;_-@_-</c:formatCode>
                <c:ptCount val="3"/>
                <c:pt idx="0">
                  <c:v>533055</c:v>
                </c:pt>
                <c:pt idx="1">
                  <c:v>1161411</c:v>
                </c:pt>
                <c:pt idx="2">
                  <c:v>2167321</c:v>
                </c:pt>
              </c:numCache>
            </c:numRef>
          </c:val>
          <c:extLst xmlns:c16r2="http://schemas.microsoft.com/office/drawing/2015/06/chart">
            <c:ext xmlns:c16="http://schemas.microsoft.com/office/drawing/2014/chart" uri="{C3380CC4-5D6E-409C-BE32-E72D297353CC}">
              <c16:uniqueId val="{00000000-5FA5-44A1-8DC6-F60405472552}"/>
            </c:ext>
          </c:extLst>
        </c:ser>
        <c:dLbls>
          <c:showLegendKey val="0"/>
          <c:showVal val="0"/>
          <c:showCatName val="0"/>
          <c:showSerName val="0"/>
          <c:showPercent val="0"/>
          <c:showBubbleSize val="0"/>
        </c:dLbls>
        <c:gapWidth val="219"/>
        <c:axId val="358433840"/>
        <c:axId val="358434400"/>
      </c:barChart>
      <c:catAx>
        <c:axId val="358433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434400"/>
        <c:crosses val="autoZero"/>
        <c:auto val="1"/>
        <c:lblAlgn val="ctr"/>
        <c:lblOffset val="100"/>
        <c:noMultiLvlLbl val="0"/>
      </c:catAx>
      <c:valAx>
        <c:axId val="358434400"/>
        <c:scaling>
          <c:orientation val="minMax"/>
        </c:scaling>
        <c:delete val="0"/>
        <c:axPos val="b"/>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4338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&amp; προβλέψεις ανά πελάτη</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l-GR" b="1"/>
              <a:t>Πωλήσεις</a:t>
            </a:r>
            <a:r>
              <a:rPr lang="el-GR" b="1" baseline="0"/>
              <a:t> και προβλέψεις ανά πελάτη (€)</a:t>
            </a:r>
            <a:endParaRPr lang="en-GB"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a:noFill/>
          </a:ln>
          <a:effectLst/>
        </c:spPr>
        <c:marker>
          <c:symbol val="none"/>
        </c:marker>
      </c:pivotFmt>
      <c:pivotFmt>
        <c:idx val="1"/>
        <c:spPr>
          <a:solidFill>
            <a:schemeClr val="bg2">
              <a:lumMod val="75000"/>
            </a:schemeClr>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bg2">
              <a:lumMod val="75000"/>
            </a:schemeClr>
          </a:solidFill>
          <a:ln>
            <a:noFill/>
          </a:ln>
          <a:effectLst/>
        </c:spPr>
        <c:marker>
          <c:symbol val="none"/>
        </c:marker>
      </c:pivotFmt>
      <c:pivotFmt>
        <c:idx val="4"/>
        <c:spPr>
          <a:solidFill>
            <a:schemeClr val="tx2"/>
          </a:solidFill>
          <a:ln>
            <a:noFill/>
          </a:ln>
          <a:effectLst/>
        </c:spPr>
        <c:marker>
          <c:symbol val="none"/>
        </c:marker>
      </c:pivotFmt>
      <c:pivotFmt>
        <c:idx val="5"/>
        <c:spPr>
          <a:solidFill>
            <a:schemeClr val="bg2">
              <a:lumMod val="75000"/>
            </a:schemeClr>
          </a:solidFill>
          <a:ln>
            <a:noFill/>
          </a:ln>
          <a:effectLst/>
        </c:spPr>
        <c:marker>
          <c:symbol val="none"/>
        </c:marker>
      </c:pivotFmt>
    </c:pivotFmts>
    <c:plotArea>
      <c:layout>
        <c:manualLayout>
          <c:layoutTarget val="inner"/>
          <c:xMode val="edge"/>
          <c:yMode val="edge"/>
          <c:x val="6.3417565777020637E-2"/>
          <c:y val="0.29043629641797752"/>
          <c:w val="0.92395194491766031"/>
          <c:h val="0.50344569755124935"/>
        </c:manualLayout>
      </c:layout>
      <c:barChart>
        <c:barDir val="col"/>
        <c:grouping val="clustered"/>
        <c:varyColors val="0"/>
        <c:ser>
          <c:idx val="0"/>
          <c:order val="0"/>
          <c:tx>
            <c:strRef>
              <c:f>Pivot_charts!$L$21</c:f>
              <c:strCache>
                <c:ptCount val="1"/>
                <c:pt idx="0">
                  <c:v>Πωλήσεις 2018</c:v>
                </c:pt>
              </c:strCache>
            </c:strRef>
          </c:tx>
          <c:spPr>
            <a:solidFill>
              <a:schemeClr val="tx2"/>
            </a:solidFill>
            <a:ln>
              <a:noFill/>
            </a:ln>
            <a:effectLst/>
          </c:spPr>
          <c:invertIfNegative val="0"/>
          <c:cat>
            <c:strRef>
              <c:f>Pivot_charts!$K$22:$K$42</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strCache>
            </c:strRef>
          </c:cat>
          <c:val>
            <c:numRef>
              <c:f>Pivot_charts!$L$22:$L$42</c:f>
              <c:numCache>
                <c:formatCode>_-* #,##0_-;\-* #,##0_-;_-* "-"??_-;_-@_-</c:formatCode>
                <c:ptCount val="20"/>
                <c:pt idx="0">
                  <c:v>169067</c:v>
                </c:pt>
                <c:pt idx="1">
                  <c:v>227537</c:v>
                </c:pt>
                <c:pt idx="2">
                  <c:v>169067</c:v>
                </c:pt>
                <c:pt idx="3">
                  <c:v>214168</c:v>
                </c:pt>
                <c:pt idx="4">
                  <c:v>213963</c:v>
                </c:pt>
                <c:pt idx="5">
                  <c:v>172055</c:v>
                </c:pt>
                <c:pt idx="6">
                  <c:v>195505</c:v>
                </c:pt>
                <c:pt idx="7">
                  <c:v>144082</c:v>
                </c:pt>
                <c:pt idx="8">
                  <c:v>189022</c:v>
                </c:pt>
                <c:pt idx="9">
                  <c:v>204231</c:v>
                </c:pt>
                <c:pt idx="10">
                  <c:v>213859</c:v>
                </c:pt>
                <c:pt idx="11">
                  <c:v>191578</c:v>
                </c:pt>
                <c:pt idx="12">
                  <c:v>169334</c:v>
                </c:pt>
                <c:pt idx="13">
                  <c:v>256667</c:v>
                </c:pt>
                <c:pt idx="14">
                  <c:v>184586</c:v>
                </c:pt>
                <c:pt idx="15">
                  <c:v>182759</c:v>
                </c:pt>
                <c:pt idx="16">
                  <c:v>171037</c:v>
                </c:pt>
                <c:pt idx="17">
                  <c:v>184458</c:v>
                </c:pt>
                <c:pt idx="18">
                  <c:v>251006</c:v>
                </c:pt>
                <c:pt idx="19">
                  <c:v>157806</c:v>
                </c:pt>
              </c:numCache>
            </c:numRef>
          </c:val>
          <c:extLst xmlns:c16r2="http://schemas.microsoft.com/office/drawing/2015/06/chart">
            <c:ext xmlns:c16="http://schemas.microsoft.com/office/drawing/2014/chart" uri="{C3380CC4-5D6E-409C-BE32-E72D297353CC}">
              <c16:uniqueId val="{00000000-43EF-4A57-8522-1FB180E420DD}"/>
            </c:ext>
          </c:extLst>
        </c:ser>
        <c:ser>
          <c:idx val="1"/>
          <c:order val="1"/>
          <c:tx>
            <c:strRef>
              <c:f>Pivot_charts!$M$21</c:f>
              <c:strCache>
                <c:ptCount val="1"/>
                <c:pt idx="0">
                  <c:v>Προβλέψεις πωλήσεων 2019</c:v>
                </c:pt>
              </c:strCache>
            </c:strRef>
          </c:tx>
          <c:spPr>
            <a:solidFill>
              <a:schemeClr val="bg2">
                <a:lumMod val="75000"/>
              </a:schemeClr>
            </a:solidFill>
            <a:ln>
              <a:noFill/>
            </a:ln>
            <a:effectLst/>
          </c:spPr>
          <c:invertIfNegative val="0"/>
          <c:cat>
            <c:strRef>
              <c:f>Pivot_charts!$K$22:$K$42</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strCache>
            </c:strRef>
          </c:cat>
          <c:val>
            <c:numRef>
              <c:f>Pivot_charts!$M$22:$M$42</c:f>
              <c:numCache>
                <c:formatCode>_-* #,##0_-;\-* #,##0_-;_-* "-"??_-;_-@_-</c:formatCode>
                <c:ptCount val="20"/>
                <c:pt idx="0">
                  <c:v>321035</c:v>
                </c:pt>
                <c:pt idx="1">
                  <c:v>570773</c:v>
                </c:pt>
                <c:pt idx="2">
                  <c:v>403883</c:v>
                </c:pt>
                <c:pt idx="3">
                  <c:v>579364</c:v>
                </c:pt>
                <c:pt idx="4">
                  <c:v>562809</c:v>
                </c:pt>
                <c:pt idx="5">
                  <c:v>505499</c:v>
                </c:pt>
                <c:pt idx="6">
                  <c:v>554596</c:v>
                </c:pt>
                <c:pt idx="7">
                  <c:v>341194</c:v>
                </c:pt>
                <c:pt idx="8">
                  <c:v>538516</c:v>
                </c:pt>
                <c:pt idx="9">
                  <c:v>476863</c:v>
                </c:pt>
                <c:pt idx="10">
                  <c:v>437336</c:v>
                </c:pt>
                <c:pt idx="11">
                  <c:v>617554</c:v>
                </c:pt>
                <c:pt idx="12">
                  <c:v>369631</c:v>
                </c:pt>
                <c:pt idx="13">
                  <c:v>762551</c:v>
                </c:pt>
                <c:pt idx="14">
                  <c:v>528246</c:v>
                </c:pt>
                <c:pt idx="15">
                  <c:v>483926</c:v>
                </c:pt>
                <c:pt idx="16">
                  <c:v>478946</c:v>
                </c:pt>
                <c:pt idx="17">
                  <c:v>362703</c:v>
                </c:pt>
                <c:pt idx="18">
                  <c:v>678125</c:v>
                </c:pt>
                <c:pt idx="19">
                  <c:v>398716</c:v>
                </c:pt>
              </c:numCache>
            </c:numRef>
          </c:val>
          <c:extLst xmlns:c16r2="http://schemas.microsoft.com/office/drawing/2015/06/chart">
            <c:ext xmlns:c16="http://schemas.microsoft.com/office/drawing/2014/chart" uri="{C3380CC4-5D6E-409C-BE32-E72D297353CC}">
              <c16:uniqueId val="{00000001-43EF-4A57-8522-1FB180E420DD}"/>
            </c:ext>
          </c:extLst>
        </c:ser>
        <c:dLbls>
          <c:showLegendKey val="0"/>
          <c:showVal val="0"/>
          <c:showCatName val="0"/>
          <c:showSerName val="0"/>
          <c:showPercent val="0"/>
          <c:showBubbleSize val="0"/>
        </c:dLbls>
        <c:gapWidth val="219"/>
        <c:overlap val="-27"/>
        <c:axId val="359034432"/>
        <c:axId val="359034992"/>
      </c:barChart>
      <c:catAx>
        <c:axId val="35903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9034992"/>
        <c:crosses val="autoZero"/>
        <c:auto val="1"/>
        <c:lblAlgn val="ctr"/>
        <c:lblOffset val="100"/>
        <c:noMultiLvlLbl val="0"/>
      </c:catAx>
      <c:valAx>
        <c:axId val="3590349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9034432"/>
        <c:crosses val="autoZero"/>
        <c:crossBetween val="between"/>
        <c:majorUnit val="200000"/>
      </c:valAx>
      <c:spPr>
        <a:noFill/>
        <a:ln>
          <a:noFill/>
        </a:ln>
        <a:effectLst/>
      </c:spPr>
    </c:plotArea>
    <c:legend>
      <c:legendPos val="r"/>
      <c:layout>
        <c:manualLayout>
          <c:xMode val="edge"/>
          <c:yMode val="edge"/>
          <c:x val="0.7424684128336172"/>
          <c:y val="3.8392272151384875E-2"/>
          <c:w val="0.24551190138179066"/>
          <c:h val="0.231545815183425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bg2">
              <a:lumMod val="75000"/>
            </a:schemeClr>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dLbls>
          <c:showLegendKey val="0"/>
          <c:showVal val="0"/>
          <c:showCatName val="0"/>
          <c:showSerName val="0"/>
          <c:showPercent val="0"/>
          <c:showBubbleSize val="0"/>
        </c:dLbls>
        <c:gapWidth val="219"/>
        <c:overlap val="-27"/>
        <c:axId val="356695360"/>
        <c:axId val="356695920"/>
      </c:barChart>
      <c:catAx>
        <c:axId val="35669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6695920"/>
        <c:crosses val="autoZero"/>
        <c:auto val="1"/>
        <c:lblAlgn val="ctr"/>
        <c:lblOffset val="100"/>
        <c:noMultiLvlLbl val="0"/>
      </c:catAx>
      <c:valAx>
        <c:axId val="356695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6695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2018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Πωλήσεις</a:t>
            </a:r>
            <a:r>
              <a:rPr lang="el-GR" baseline="0"/>
              <a:t> 2018</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
        <c:spPr>
          <a:ln w="28575" cap="rnd">
            <a:solidFill>
              <a:schemeClr val="tx2">
                <a:lumMod val="75000"/>
              </a:schemeClr>
            </a:solidFill>
            <a:round/>
          </a:ln>
          <a:effectLst/>
        </c:spPr>
        <c:marker>
          <c:symbol val="none"/>
        </c:marker>
      </c:pivotFmt>
    </c:pivotFmts>
    <c:plotArea>
      <c:layout/>
      <c:lineChart>
        <c:grouping val="stacked"/>
        <c:varyColors val="0"/>
        <c:ser>
          <c:idx val="0"/>
          <c:order val="0"/>
          <c:tx>
            <c:strRef>
              <c:f>Pivot_charts!$B$23</c:f>
              <c:strCache>
                <c:ptCount val="1"/>
                <c:pt idx="0">
                  <c:v>Άθροισμα</c:v>
                </c:pt>
              </c:strCache>
            </c:strRef>
          </c:tx>
          <c:spPr>
            <a:ln w="28575" cap="rnd">
              <a:solidFill>
                <a:schemeClr val="tx2">
                  <a:lumMod val="75000"/>
                </a:schemeClr>
              </a:solidFill>
              <a:round/>
            </a:ln>
            <a:effectLst/>
          </c:spPr>
          <c:marker>
            <c:symbol val="none"/>
          </c:marker>
          <c:cat>
            <c:strRef>
              <c:f>Pivot_charts!$A$24:$A$27</c:f>
              <c:strCache>
                <c:ptCount val="4"/>
                <c:pt idx="0">
                  <c:v>1ο τρίμηνο</c:v>
                </c:pt>
                <c:pt idx="1">
                  <c:v>2ο τρίμηνο</c:v>
                </c:pt>
                <c:pt idx="2">
                  <c:v>3ο τρίμηνο</c:v>
                </c:pt>
                <c:pt idx="3">
                  <c:v>4ο τρίμηνο</c:v>
                </c:pt>
              </c:strCache>
            </c:strRef>
          </c:cat>
          <c:val>
            <c:numRef>
              <c:f>Pivot_charts!$B$24:$B$27</c:f>
              <c:numCache>
                <c:formatCode>_-* #,##0_-;\-* #,##0_-;_-* "-"??_-;_-@_-</c:formatCode>
                <c:ptCount val="4"/>
                <c:pt idx="0">
                  <c:v>1291893</c:v>
                </c:pt>
                <c:pt idx="1">
                  <c:v>1168264</c:v>
                </c:pt>
                <c:pt idx="2">
                  <c:v>123224</c:v>
                </c:pt>
                <c:pt idx="3">
                  <c:v>1278406</c:v>
                </c:pt>
              </c:numCache>
            </c:numRef>
          </c:val>
          <c:smooth val="0"/>
          <c:extLst xmlns:c16r2="http://schemas.microsoft.com/office/drawing/2015/06/chart">
            <c:ext xmlns:c16="http://schemas.microsoft.com/office/drawing/2014/chart" uri="{C3380CC4-5D6E-409C-BE32-E72D297353CC}">
              <c16:uniqueId val="{0000000C-E084-40CA-A309-AF2EB2752226}"/>
            </c:ext>
          </c:extLst>
        </c:ser>
        <c:dLbls>
          <c:showLegendKey val="0"/>
          <c:showVal val="0"/>
          <c:showCatName val="0"/>
          <c:showSerName val="0"/>
          <c:showPercent val="0"/>
          <c:showBubbleSize val="0"/>
        </c:dLbls>
        <c:smooth val="0"/>
        <c:axId val="356698160"/>
        <c:axId val="356698720"/>
      </c:lineChart>
      <c:catAx>
        <c:axId val="35669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6698720"/>
        <c:crosses val="autoZero"/>
        <c:auto val="1"/>
        <c:lblAlgn val="ctr"/>
        <c:lblOffset val="100"/>
        <c:noMultiLvlLbl val="0"/>
      </c:catAx>
      <c:valAx>
        <c:axId val="356698720"/>
        <c:scaling>
          <c:orientation val="minMax"/>
          <c:max val="1500000"/>
          <c:min val="0"/>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6698160"/>
        <c:crosses val="autoZero"/>
        <c:crossBetween val="between"/>
        <c:majorUnit val="5000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[Data_analytics_3_Pivot.xlsx]Pivot_charts!Κατανομή πωλήσεων ανά καταστημα</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Κατανομή</a:t>
            </a:r>
            <a:r>
              <a:rPr lang="el-GR" baseline="0"/>
              <a:t> </a:t>
            </a:r>
            <a:r>
              <a:rPr lang="el-GR"/>
              <a:t>πωλήσεων ανα καταστημα</a:t>
            </a:r>
            <a:r>
              <a:rPr lang="el-GR" baseline="0"/>
              <a:t>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tx2"/>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pivotFmt>
      <c:pivotFmt>
        <c:idx val="4"/>
        <c:spPr>
          <a:solidFill>
            <a:schemeClr val="tx2"/>
          </a:solidFill>
          <a:ln>
            <a:noFill/>
          </a:ln>
          <a:effectLst/>
        </c:spPr>
      </c:pivotFmt>
      <c:pivotFmt>
        <c:idx val="5"/>
        <c:spPr>
          <a:solidFill>
            <a:schemeClr val="bg2">
              <a:lumMod val="75000"/>
            </a:schemeClr>
          </a:solidFill>
          <a:ln>
            <a:noFill/>
          </a:ln>
          <a:effectLst/>
        </c:spPr>
      </c:pivotFmt>
    </c:pivotFmts>
    <c:plotArea>
      <c:layout>
        <c:manualLayout>
          <c:layoutTarget val="inner"/>
          <c:xMode val="edge"/>
          <c:yMode val="edge"/>
          <c:x val="0.24726568481569"/>
          <c:y val="0.26158646835812188"/>
          <c:w val="0.43997003528463924"/>
          <c:h val="0.68918598716827073"/>
        </c:manualLayout>
      </c:layout>
      <c:doughnutChart>
        <c:varyColors val="1"/>
        <c:ser>
          <c:idx val="0"/>
          <c:order val="0"/>
          <c:tx>
            <c:strRef>
              <c:f>Pivot_charts!$E$23</c:f>
              <c:strCache>
                <c:ptCount val="1"/>
                <c:pt idx="0">
                  <c:v>Άθροισμα</c:v>
                </c:pt>
              </c:strCache>
            </c:strRef>
          </c:tx>
          <c:spPr>
            <a:solidFill>
              <a:schemeClr val="tx2"/>
            </a:solidFill>
          </c:spPr>
          <c:dPt>
            <c:idx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3-D094-4BB6-9A32-12FA38632635}"/>
              </c:ext>
            </c:extLst>
          </c:dPt>
          <c:dPt>
            <c:idx val="1"/>
            <c:bubble3D val="0"/>
            <c:spPr>
              <a:solidFill>
                <a:schemeClr val="bg2">
                  <a:lumMod val="75000"/>
                </a:schemeClr>
              </a:solidFill>
              <a:ln>
                <a:noFill/>
              </a:ln>
              <a:effectLst/>
            </c:spPr>
            <c:extLst xmlns:c16r2="http://schemas.microsoft.com/office/drawing/2015/06/chart">
              <c:ext xmlns:c16="http://schemas.microsoft.com/office/drawing/2014/chart" uri="{C3380CC4-5D6E-409C-BE32-E72D297353CC}">
                <c16:uniqueId val="{00000004-D094-4BB6-9A32-12FA38632635}"/>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Pivot_charts!$D$24:$D$26</c:f>
              <c:strCache>
                <c:ptCount val="2"/>
                <c:pt idx="0">
                  <c:v>Αθήνας</c:v>
                </c:pt>
                <c:pt idx="1">
                  <c:v>Θεσσαλονίκης</c:v>
                </c:pt>
              </c:strCache>
            </c:strRef>
          </c:cat>
          <c:val>
            <c:numRef>
              <c:f>Pivot_charts!$E$24:$E$26</c:f>
              <c:numCache>
                <c:formatCode>0%</c:formatCode>
                <c:ptCount val="2"/>
                <c:pt idx="0">
                  <c:v>0.4387776954037082</c:v>
                </c:pt>
                <c:pt idx="1">
                  <c:v>0.56122230459629185</c:v>
                </c:pt>
              </c:numCache>
            </c:numRef>
          </c:val>
          <c:extLst xmlns:c16r2="http://schemas.microsoft.com/office/drawing/2015/06/chart">
            <c:ext xmlns:c16="http://schemas.microsoft.com/office/drawing/2014/chart" uri="{C3380CC4-5D6E-409C-BE32-E72D297353CC}">
              <c16:uniqueId val="{00000000-D094-4BB6-9A32-12FA38632635}"/>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ανά αποθήκη</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Πωλήσεις</a:t>
            </a:r>
            <a:r>
              <a:rPr lang="el-GR" baseline="0"/>
              <a:t> 2018 ανά αποθήκη</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tx2"/>
          </a:solidFill>
          <a:ln>
            <a:noFill/>
          </a:ln>
          <a:effectLst/>
        </c:spPr>
        <c:marker>
          <c:symbol val="none"/>
        </c:marker>
      </c:pivotFmt>
    </c:pivotFmts>
    <c:plotArea>
      <c:layout>
        <c:manualLayout>
          <c:layoutTarget val="inner"/>
          <c:xMode val="edge"/>
          <c:yMode val="edge"/>
          <c:x val="0.2840466679469944"/>
          <c:y val="0.26328484981044037"/>
          <c:w val="0.65774188592279637"/>
          <c:h val="0.6293157626130067"/>
        </c:manualLayout>
      </c:layout>
      <c:barChart>
        <c:barDir val="bar"/>
        <c:grouping val="clustered"/>
        <c:varyColors val="0"/>
        <c:ser>
          <c:idx val="0"/>
          <c:order val="0"/>
          <c:tx>
            <c:strRef>
              <c:f>Pivot_charts!$I$22</c:f>
              <c:strCache>
                <c:ptCount val="1"/>
                <c:pt idx="0">
                  <c:v>Άθροισμα</c:v>
                </c:pt>
              </c:strCache>
            </c:strRef>
          </c:tx>
          <c:spPr>
            <a:solidFill>
              <a:schemeClr val="tx2"/>
            </a:solidFill>
            <a:ln>
              <a:noFill/>
            </a:ln>
            <a:effectLst/>
          </c:spPr>
          <c:invertIfNegative val="0"/>
          <c:cat>
            <c:strRef>
              <c:f>Pivot_charts!$H$23:$H$26</c:f>
              <c:strCache>
                <c:ptCount val="3"/>
                <c:pt idx="0">
                  <c:v>Ασπροπύργου</c:v>
                </c:pt>
                <c:pt idx="1">
                  <c:v>Μάνδρας</c:v>
                </c:pt>
                <c:pt idx="2">
                  <c:v>Σίνδου</c:v>
                </c:pt>
              </c:strCache>
            </c:strRef>
          </c:cat>
          <c:val>
            <c:numRef>
              <c:f>Pivot_charts!$I$23:$I$26</c:f>
              <c:numCache>
                <c:formatCode>_-* #,##0_-;\-* #,##0_-;_-* "-"??_-;_-@_-</c:formatCode>
                <c:ptCount val="3"/>
                <c:pt idx="0">
                  <c:v>533055</c:v>
                </c:pt>
                <c:pt idx="1">
                  <c:v>1161411</c:v>
                </c:pt>
                <c:pt idx="2">
                  <c:v>2167321</c:v>
                </c:pt>
              </c:numCache>
            </c:numRef>
          </c:val>
          <c:extLst xmlns:c16r2="http://schemas.microsoft.com/office/drawing/2015/06/chart">
            <c:ext xmlns:c16="http://schemas.microsoft.com/office/drawing/2014/chart" uri="{C3380CC4-5D6E-409C-BE32-E72D297353CC}">
              <c16:uniqueId val="{00000000-ED20-4A72-A883-518DE0412445}"/>
            </c:ext>
          </c:extLst>
        </c:ser>
        <c:dLbls>
          <c:showLegendKey val="0"/>
          <c:showVal val="0"/>
          <c:showCatName val="0"/>
          <c:showSerName val="0"/>
          <c:showPercent val="0"/>
          <c:showBubbleSize val="0"/>
        </c:dLbls>
        <c:gapWidth val="219"/>
        <c:axId val="358683232"/>
        <c:axId val="358683792"/>
      </c:barChart>
      <c:catAx>
        <c:axId val="358683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683792"/>
        <c:crosses val="autoZero"/>
        <c:auto val="1"/>
        <c:lblAlgn val="ctr"/>
        <c:lblOffset val="100"/>
        <c:noMultiLvlLbl val="0"/>
      </c:catAx>
      <c:valAx>
        <c:axId val="358683792"/>
        <c:scaling>
          <c:orientation val="minMax"/>
        </c:scaling>
        <c:delete val="0"/>
        <c:axPos val="b"/>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6832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&amp; προβλέψεις ανά πελάτη</c:name>
    <c:fmtId val="0"/>
  </c:pivotSource>
  <c:chart>
    <c:autoTitleDeleted val="0"/>
    <c:pivotFmts>
      <c:pivotFmt>
        <c:idx val="0"/>
        <c:spPr>
          <a:solidFill>
            <a:schemeClr val="tx2"/>
          </a:solidFill>
          <a:ln>
            <a:noFill/>
          </a:ln>
          <a:effectLst/>
        </c:spPr>
        <c:marker>
          <c:symbol val="none"/>
        </c:marker>
      </c:pivotFmt>
      <c:pivotFmt>
        <c:idx val="1"/>
        <c:spPr>
          <a:solidFill>
            <a:schemeClr val="bg2">
              <a:lumMod val="75000"/>
            </a:schemeClr>
          </a:solidFill>
          <a:ln>
            <a:noFill/>
          </a:ln>
          <a:effectLst/>
        </c:spPr>
        <c:marker>
          <c:symbol val="none"/>
        </c:marker>
      </c:pivotFmt>
    </c:pivotFmts>
    <c:plotArea>
      <c:layout>
        <c:manualLayout>
          <c:layoutTarget val="inner"/>
          <c:xMode val="edge"/>
          <c:yMode val="edge"/>
          <c:x val="8.8596858313384597E-2"/>
          <c:y val="0.23406969962088073"/>
          <c:w val="0.89082040714597843"/>
          <c:h val="0.5808479148439778"/>
        </c:manualLayout>
      </c:layout>
      <c:barChart>
        <c:barDir val="col"/>
        <c:grouping val="clustered"/>
        <c:varyColors val="0"/>
        <c:ser>
          <c:idx val="0"/>
          <c:order val="0"/>
          <c:tx>
            <c:strRef>
              <c:f>Pivot_charts!$L$21</c:f>
              <c:strCache>
                <c:ptCount val="1"/>
                <c:pt idx="0">
                  <c:v>Πωλήσεις 2018</c:v>
                </c:pt>
              </c:strCache>
            </c:strRef>
          </c:tx>
          <c:spPr>
            <a:solidFill>
              <a:schemeClr val="tx2"/>
            </a:solidFill>
            <a:ln>
              <a:noFill/>
            </a:ln>
            <a:effectLst/>
          </c:spPr>
          <c:invertIfNegative val="0"/>
          <c:cat>
            <c:strRef>
              <c:f>Pivot_charts!$K$22:$K$42</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strCache>
            </c:strRef>
          </c:cat>
          <c:val>
            <c:numRef>
              <c:f>Pivot_charts!$L$22:$L$42</c:f>
              <c:numCache>
                <c:formatCode>_-* #,##0_-;\-* #,##0_-;_-* "-"??_-;_-@_-</c:formatCode>
                <c:ptCount val="20"/>
                <c:pt idx="0">
                  <c:v>169067</c:v>
                </c:pt>
                <c:pt idx="1">
                  <c:v>227537</c:v>
                </c:pt>
                <c:pt idx="2">
                  <c:v>169067</c:v>
                </c:pt>
                <c:pt idx="3">
                  <c:v>214168</c:v>
                </c:pt>
                <c:pt idx="4">
                  <c:v>213963</c:v>
                </c:pt>
                <c:pt idx="5">
                  <c:v>172055</c:v>
                </c:pt>
                <c:pt idx="6">
                  <c:v>195505</c:v>
                </c:pt>
                <c:pt idx="7">
                  <c:v>144082</c:v>
                </c:pt>
                <c:pt idx="8">
                  <c:v>189022</c:v>
                </c:pt>
                <c:pt idx="9">
                  <c:v>204231</c:v>
                </c:pt>
                <c:pt idx="10">
                  <c:v>213859</c:v>
                </c:pt>
                <c:pt idx="11">
                  <c:v>191578</c:v>
                </c:pt>
                <c:pt idx="12">
                  <c:v>169334</c:v>
                </c:pt>
                <c:pt idx="13">
                  <c:v>256667</c:v>
                </c:pt>
                <c:pt idx="14">
                  <c:v>184586</c:v>
                </c:pt>
                <c:pt idx="15">
                  <c:v>182759</c:v>
                </c:pt>
                <c:pt idx="16">
                  <c:v>171037</c:v>
                </c:pt>
                <c:pt idx="17">
                  <c:v>184458</c:v>
                </c:pt>
                <c:pt idx="18">
                  <c:v>251006</c:v>
                </c:pt>
                <c:pt idx="19">
                  <c:v>157806</c:v>
                </c:pt>
              </c:numCache>
            </c:numRef>
          </c:val>
          <c:extLst xmlns:c16r2="http://schemas.microsoft.com/office/drawing/2015/06/chart">
            <c:ext xmlns:c16="http://schemas.microsoft.com/office/drawing/2014/chart" uri="{C3380CC4-5D6E-409C-BE32-E72D297353CC}">
              <c16:uniqueId val="{00000000-53DE-4877-90BE-E147953E0450}"/>
            </c:ext>
          </c:extLst>
        </c:ser>
        <c:ser>
          <c:idx val="1"/>
          <c:order val="1"/>
          <c:tx>
            <c:strRef>
              <c:f>Pivot_charts!$M$21</c:f>
              <c:strCache>
                <c:ptCount val="1"/>
                <c:pt idx="0">
                  <c:v>Προβλέψεις πωλήσεων 2019</c:v>
                </c:pt>
              </c:strCache>
            </c:strRef>
          </c:tx>
          <c:spPr>
            <a:solidFill>
              <a:schemeClr val="bg2">
                <a:lumMod val="75000"/>
              </a:schemeClr>
            </a:solidFill>
            <a:ln>
              <a:noFill/>
            </a:ln>
            <a:effectLst/>
          </c:spPr>
          <c:invertIfNegative val="0"/>
          <c:cat>
            <c:strRef>
              <c:f>Pivot_charts!$K$22:$K$42</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strCache>
            </c:strRef>
          </c:cat>
          <c:val>
            <c:numRef>
              <c:f>Pivot_charts!$M$22:$M$42</c:f>
              <c:numCache>
                <c:formatCode>_-* #,##0_-;\-* #,##0_-;_-* "-"??_-;_-@_-</c:formatCode>
                <c:ptCount val="20"/>
                <c:pt idx="0">
                  <c:v>321035</c:v>
                </c:pt>
                <c:pt idx="1">
                  <c:v>570773</c:v>
                </c:pt>
                <c:pt idx="2">
                  <c:v>403883</c:v>
                </c:pt>
                <c:pt idx="3">
                  <c:v>579364</c:v>
                </c:pt>
                <c:pt idx="4">
                  <c:v>562809</c:v>
                </c:pt>
                <c:pt idx="5">
                  <c:v>505499</c:v>
                </c:pt>
                <c:pt idx="6">
                  <c:v>554596</c:v>
                </c:pt>
                <c:pt idx="7">
                  <c:v>341194</c:v>
                </c:pt>
                <c:pt idx="8">
                  <c:v>538516</c:v>
                </c:pt>
                <c:pt idx="9">
                  <c:v>476863</c:v>
                </c:pt>
                <c:pt idx="10">
                  <c:v>437336</c:v>
                </c:pt>
                <c:pt idx="11">
                  <c:v>617554</c:v>
                </c:pt>
                <c:pt idx="12">
                  <c:v>369631</c:v>
                </c:pt>
                <c:pt idx="13">
                  <c:v>762551</c:v>
                </c:pt>
                <c:pt idx="14">
                  <c:v>528246</c:v>
                </c:pt>
                <c:pt idx="15">
                  <c:v>483926</c:v>
                </c:pt>
                <c:pt idx="16">
                  <c:v>478946</c:v>
                </c:pt>
                <c:pt idx="17">
                  <c:v>362703</c:v>
                </c:pt>
                <c:pt idx="18">
                  <c:v>678125</c:v>
                </c:pt>
                <c:pt idx="19">
                  <c:v>398716</c:v>
                </c:pt>
              </c:numCache>
            </c:numRef>
          </c:val>
          <c:extLst xmlns:c16r2="http://schemas.microsoft.com/office/drawing/2015/06/chart">
            <c:ext xmlns:c16="http://schemas.microsoft.com/office/drawing/2014/chart" uri="{C3380CC4-5D6E-409C-BE32-E72D297353CC}">
              <c16:uniqueId val="{00000001-53DE-4877-90BE-E147953E0450}"/>
            </c:ext>
          </c:extLst>
        </c:ser>
        <c:dLbls>
          <c:showLegendKey val="0"/>
          <c:showVal val="0"/>
          <c:showCatName val="0"/>
          <c:showSerName val="0"/>
          <c:showPercent val="0"/>
          <c:showBubbleSize val="0"/>
        </c:dLbls>
        <c:gapWidth val="219"/>
        <c:overlap val="-27"/>
        <c:axId val="358686592"/>
        <c:axId val="358687152"/>
      </c:barChart>
      <c:catAx>
        <c:axId val="35868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687152"/>
        <c:crosses val="autoZero"/>
        <c:auto val="1"/>
        <c:lblAlgn val="ctr"/>
        <c:lblOffset val="100"/>
        <c:noMultiLvlLbl val="0"/>
      </c:catAx>
      <c:valAx>
        <c:axId val="35868715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686592"/>
        <c:crosses val="autoZero"/>
        <c:crossBetween val="between"/>
      </c:valAx>
      <c:spPr>
        <a:noFill/>
        <a:ln>
          <a:noFill/>
        </a:ln>
        <a:effectLst/>
      </c:spPr>
    </c:plotArea>
    <c:legend>
      <c:legendPos val="r"/>
      <c:layout>
        <c:manualLayout>
          <c:xMode val="edge"/>
          <c:yMode val="edge"/>
          <c:x val="0.66666666666666663"/>
          <c:y val="1.7360382035578919E-2"/>
          <c:w val="0.33333310409141803"/>
          <c:h val="0.352928968253968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accent1"/>
          </a:solidFill>
          <a:ln>
            <a:noFill/>
          </a:ln>
          <a:effectLst/>
        </c:spPr>
        <c:marker>
          <c:symbol val="none"/>
        </c:marker>
      </c:pivotFmt>
      <c:pivotFmt>
        <c:idx val="5"/>
        <c:dLbl>
          <c:idx val="0"/>
          <c:layout>
            <c:manualLayout>
              <c:x val="0"/>
              <c:y val="0.18518518518518517"/>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dLbls>
            <c:dLbl>
              <c:idx val="0"/>
              <c:layout>
                <c:manualLayout>
                  <c:x val="0"/>
                  <c:y val="0.185185185185185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460-4DD1-94CF-D5E9DD475BA9}"/>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Total</c:v>
              </c:pt>
            </c:strLit>
          </c:cat>
          <c:val>
            <c:numLit>
              <c:formatCode>General</c:formatCode>
              <c:ptCount val="1"/>
              <c:pt idx="0">
                <c:v>3861787</c:v>
              </c:pt>
            </c:numLit>
          </c:val>
          <c:extLst xmlns:c16r2="http://schemas.microsoft.com/office/drawing/2015/06/chart">
            <c:ext xmlns:c16="http://schemas.microsoft.com/office/drawing/2014/chart" uri="{C3380CC4-5D6E-409C-BE32-E72D297353CC}">
              <c16:uniqueId val="{00000000-E460-4DD1-94CF-D5E9DD475BA9}"/>
            </c:ext>
          </c:extLst>
        </c:ser>
        <c:dLbls>
          <c:showLegendKey val="0"/>
          <c:showVal val="0"/>
          <c:showCatName val="0"/>
          <c:showSerName val="0"/>
          <c:showPercent val="0"/>
          <c:showBubbleSize val="0"/>
        </c:dLbls>
        <c:gapWidth val="219"/>
        <c:overlap val="-27"/>
        <c:axId val="358689392"/>
        <c:axId val="358427120"/>
      </c:barChart>
      <c:catAx>
        <c:axId val="35868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427120"/>
        <c:crosses val="autoZero"/>
        <c:auto val="1"/>
        <c:lblAlgn val="ctr"/>
        <c:lblOffset val="100"/>
        <c:noMultiLvlLbl val="0"/>
      </c:catAx>
      <c:valAx>
        <c:axId val="358427120"/>
        <c:scaling>
          <c:orientation val="minMax"/>
        </c:scaling>
        <c:delete val="0"/>
        <c:axPos val="l"/>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689392"/>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l-GR"/>
              </a:p>
            </c:txPr>
          </c:dispUnitsLbl>
        </c:dispUnits>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[Data_analytics_3_Pivot.xlsx]Pivot_charts!Πωλήσεις 2018</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l-GR" b="1"/>
              <a:t>Πωλήσεις</a:t>
            </a:r>
            <a:r>
              <a:rPr lang="el-GR" b="1" baseline="0"/>
              <a:t> 2018</a:t>
            </a:r>
            <a:r>
              <a:rPr lang="en-US" b="1" baseline="0"/>
              <a:t> (€)</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
        <c:spPr>
          <a:solidFill>
            <a:schemeClr val="accent1"/>
          </a:solidFill>
          <a:ln w="28575" cap="rnd">
            <a:solidFill>
              <a:schemeClr val="tx2">
                <a:lumMod val="75000"/>
              </a:schemeClr>
            </a:solidFill>
            <a:round/>
          </a:ln>
          <a:effectLst/>
        </c:spPr>
        <c:marker>
          <c:symbol val="none"/>
        </c:marker>
      </c:pivotFmt>
      <c:pivotFmt>
        <c:idx val="2"/>
        <c:spPr>
          <a:solidFill>
            <a:schemeClr val="accent1"/>
          </a:solidFill>
          <a:ln w="28575" cap="rnd">
            <a:solidFill>
              <a:schemeClr val="tx2">
                <a:lumMod val="75000"/>
              </a:schemeClr>
            </a:solidFill>
            <a:round/>
          </a:ln>
          <a:effectLst/>
        </c:spPr>
        <c:marker>
          <c:symbol val="none"/>
        </c:marker>
      </c:pivotFmt>
      <c:pivotFmt>
        <c:idx val="3"/>
        <c:spPr>
          <a:ln w="28575" cap="rnd">
            <a:solidFill>
              <a:schemeClr val="tx2">
                <a:lumMod val="75000"/>
              </a:schemeClr>
            </a:solidFill>
            <a:round/>
          </a:ln>
          <a:effectLst/>
        </c:spPr>
        <c:marker>
          <c:symbol val="none"/>
        </c:marker>
      </c:pivotFmt>
    </c:pivotFmts>
    <c:plotArea>
      <c:layout/>
      <c:lineChart>
        <c:grouping val="stacked"/>
        <c:varyColors val="0"/>
        <c:ser>
          <c:idx val="0"/>
          <c:order val="0"/>
          <c:tx>
            <c:strRef>
              <c:f>Pivot_charts!$B$23</c:f>
              <c:strCache>
                <c:ptCount val="1"/>
                <c:pt idx="0">
                  <c:v>Άθροισμα</c:v>
                </c:pt>
              </c:strCache>
            </c:strRef>
          </c:tx>
          <c:spPr>
            <a:ln w="28575" cap="rnd">
              <a:solidFill>
                <a:schemeClr val="tx2">
                  <a:lumMod val="75000"/>
                </a:schemeClr>
              </a:solidFill>
              <a:round/>
            </a:ln>
            <a:effectLst/>
          </c:spPr>
          <c:marker>
            <c:symbol val="none"/>
          </c:marker>
          <c:cat>
            <c:strRef>
              <c:f>Pivot_charts!$A$24:$A$27</c:f>
              <c:strCache>
                <c:ptCount val="4"/>
                <c:pt idx="0">
                  <c:v>1ο τρίμηνο</c:v>
                </c:pt>
                <c:pt idx="1">
                  <c:v>2ο τρίμηνο</c:v>
                </c:pt>
                <c:pt idx="2">
                  <c:v>3ο τρίμηνο</c:v>
                </c:pt>
                <c:pt idx="3">
                  <c:v>4ο τρίμηνο</c:v>
                </c:pt>
              </c:strCache>
            </c:strRef>
          </c:cat>
          <c:val>
            <c:numRef>
              <c:f>Pivot_charts!$B$24:$B$27</c:f>
              <c:numCache>
                <c:formatCode>_-* #,##0_-;\-* #,##0_-;_-* "-"??_-;_-@_-</c:formatCode>
                <c:ptCount val="4"/>
                <c:pt idx="0">
                  <c:v>1291893</c:v>
                </c:pt>
                <c:pt idx="1">
                  <c:v>1168264</c:v>
                </c:pt>
                <c:pt idx="2">
                  <c:v>123224</c:v>
                </c:pt>
                <c:pt idx="3">
                  <c:v>1278406</c:v>
                </c:pt>
              </c:numCache>
            </c:numRef>
          </c:val>
          <c:smooth val="0"/>
          <c:extLst xmlns:c16r2="http://schemas.microsoft.com/office/drawing/2015/06/chart">
            <c:ext xmlns:c16="http://schemas.microsoft.com/office/drawing/2014/chart" uri="{C3380CC4-5D6E-409C-BE32-E72D297353CC}">
              <c16:uniqueId val="{00000000-C773-4789-9126-1A60E78131E3}"/>
            </c:ext>
          </c:extLst>
        </c:ser>
        <c:dLbls>
          <c:showLegendKey val="0"/>
          <c:showVal val="0"/>
          <c:showCatName val="0"/>
          <c:showSerName val="0"/>
          <c:showPercent val="0"/>
          <c:showBubbleSize val="0"/>
        </c:dLbls>
        <c:smooth val="0"/>
        <c:axId val="358429360"/>
        <c:axId val="358429920"/>
      </c:lineChart>
      <c:catAx>
        <c:axId val="35842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429920"/>
        <c:crosses val="autoZero"/>
        <c:auto val="1"/>
        <c:lblAlgn val="ctr"/>
        <c:lblOffset val="100"/>
        <c:noMultiLvlLbl val="0"/>
      </c:catAx>
      <c:valAx>
        <c:axId val="358429920"/>
        <c:scaling>
          <c:orientation val="minMax"/>
          <c:max val="1400000"/>
          <c:min val="0"/>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3584293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[Data_analytics_3_Pivot.xlsx]Pivot_charts!Κατανομή πωλήσεων ανά καταστημα</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l-GR" b="1"/>
              <a:t>Κατανομή</a:t>
            </a:r>
            <a:r>
              <a:rPr lang="el-GR" b="1" baseline="0"/>
              <a:t> </a:t>
            </a:r>
            <a:r>
              <a:rPr lang="el-GR" b="1"/>
              <a:t>πωλήσεων</a:t>
            </a:r>
            <a:r>
              <a:rPr lang="el-GR" b="1" baseline="0"/>
              <a:t> ανά καταστημα</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l-GR"/>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tx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tx2"/>
          </a:solidFill>
          <a:ln>
            <a:noFill/>
          </a:ln>
          <a:effectLst/>
        </c:spPr>
      </c:pivotFmt>
      <c:pivotFmt>
        <c:idx val="5"/>
        <c:spPr>
          <a:solidFill>
            <a:schemeClr val="bg2">
              <a:lumMod val="75000"/>
            </a:schemeClr>
          </a:solidFill>
          <a:ln>
            <a:noFill/>
          </a:ln>
          <a:effectLst/>
        </c:spPr>
      </c:pivotFmt>
      <c:pivotFmt>
        <c:idx val="6"/>
        <c:spPr>
          <a:solidFill>
            <a:schemeClr val="tx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7"/>
        <c:spPr>
          <a:solidFill>
            <a:schemeClr val="tx2"/>
          </a:solidFill>
          <a:ln>
            <a:noFill/>
          </a:ln>
          <a:effectLst/>
        </c:spPr>
      </c:pivotFmt>
      <c:pivotFmt>
        <c:idx val="8"/>
        <c:spPr>
          <a:solidFill>
            <a:schemeClr val="bg2">
              <a:lumMod val="75000"/>
            </a:schemeClr>
          </a:solidFill>
          <a:ln>
            <a:noFill/>
          </a:ln>
          <a:effectLst/>
        </c:spPr>
      </c:pivotFmt>
      <c:pivotFmt>
        <c:idx val="9"/>
        <c:spPr>
          <a:solidFill>
            <a:schemeClr val="tx2"/>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Lst>
        </c:dLbl>
      </c:pivotFmt>
      <c:pivotFmt>
        <c:idx val="10"/>
        <c:spPr>
          <a:solidFill>
            <a:schemeClr val="tx2"/>
          </a:solidFill>
          <a:ln>
            <a:noFill/>
          </a:ln>
          <a:effectLst/>
        </c:spPr>
      </c:pivotFmt>
      <c:pivotFmt>
        <c:idx val="11"/>
        <c:spPr>
          <a:solidFill>
            <a:schemeClr val="bg2">
              <a:lumMod val="75000"/>
            </a:schemeClr>
          </a:solidFill>
          <a:ln>
            <a:noFill/>
          </a:ln>
          <a:effectLst/>
        </c:spPr>
      </c:pivotFmt>
    </c:pivotFmts>
    <c:plotArea>
      <c:layout>
        <c:manualLayout>
          <c:layoutTarget val="inner"/>
          <c:xMode val="edge"/>
          <c:yMode val="edge"/>
          <c:x val="0.2873138201195517"/>
          <c:y val="0.2035821915774842"/>
          <c:w val="0.46036121491607979"/>
          <c:h val="0.75291449372113584"/>
        </c:manualLayout>
      </c:layout>
      <c:doughnutChart>
        <c:varyColors val="1"/>
        <c:ser>
          <c:idx val="0"/>
          <c:order val="0"/>
          <c:tx>
            <c:strRef>
              <c:f>Pivot_charts!$E$23</c:f>
              <c:strCache>
                <c:ptCount val="1"/>
                <c:pt idx="0">
                  <c:v>Άθροισμα</c:v>
                </c:pt>
              </c:strCache>
            </c:strRef>
          </c:tx>
          <c:spPr>
            <a:solidFill>
              <a:schemeClr val="tx2"/>
            </a:solidFill>
          </c:spPr>
          <c:dPt>
            <c:idx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01-618C-43A0-A3F3-236F51E48549}"/>
              </c:ext>
            </c:extLst>
          </c:dPt>
          <c:dPt>
            <c:idx val="1"/>
            <c:bubble3D val="0"/>
            <c:spPr>
              <a:solidFill>
                <a:schemeClr val="bg2">
                  <a:lumMod val="75000"/>
                </a:schemeClr>
              </a:solidFill>
              <a:ln>
                <a:noFill/>
              </a:ln>
              <a:effectLst/>
            </c:spPr>
            <c:extLst xmlns:c16r2="http://schemas.microsoft.com/office/drawing/2015/06/chart">
              <c:ext xmlns:c16="http://schemas.microsoft.com/office/drawing/2014/chart" uri="{C3380CC4-5D6E-409C-BE32-E72D297353CC}">
                <c16:uniqueId val="{00000003-618C-43A0-A3F3-236F51E4854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l-G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Pivot_charts!$D$24:$D$26</c:f>
              <c:strCache>
                <c:ptCount val="2"/>
                <c:pt idx="0">
                  <c:v>Αθήνας</c:v>
                </c:pt>
                <c:pt idx="1">
                  <c:v>Θεσσαλονίκης</c:v>
                </c:pt>
              </c:strCache>
            </c:strRef>
          </c:cat>
          <c:val>
            <c:numRef>
              <c:f>Pivot_charts!$E$24:$E$26</c:f>
              <c:numCache>
                <c:formatCode>0%</c:formatCode>
                <c:ptCount val="2"/>
                <c:pt idx="0">
                  <c:v>0.4387776954037082</c:v>
                </c:pt>
                <c:pt idx="1">
                  <c:v>0.56122230459629185</c:v>
                </c:pt>
              </c:numCache>
            </c:numRef>
          </c:val>
          <c:extLst xmlns:c16r2="http://schemas.microsoft.com/office/drawing/2015/06/chart">
            <c:ext xmlns:c16="http://schemas.microsoft.com/office/drawing/2014/chart" uri="{C3380CC4-5D6E-409C-BE32-E72D297353CC}">
              <c16:uniqueId val="{00000004-618C-43A0-A3F3-236F51E48549}"/>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77933672697620282"/>
          <c:y val="0.7908430660740372"/>
          <c:w val="0.20293019356982714"/>
          <c:h val="0.163138571949458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0</xdr:colOff>
      <xdr:row>35</xdr:row>
      <xdr:rowOff>104254</xdr:rowOff>
    </xdr:to>
    <xdr:graphicFrame macro="">
      <xdr:nvGraphicFramePr>
        <xdr:cNvPr id="5" name="Chart 4">
          <a:extLst>
            <a:ext uri="{FF2B5EF4-FFF2-40B4-BE49-F238E27FC236}">
              <a16:creationId xmlns:a16="http://schemas.microsoft.com/office/drawing/2014/main" xmlns="" id="{678962AF-29C0-451E-9E8B-1D4C6009F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16869</xdr:rowOff>
    </xdr:from>
    <xdr:to>
      <xdr:col>0</xdr:col>
      <xdr:colOff>0</xdr:colOff>
      <xdr:row>35</xdr:row>
      <xdr:rowOff>151642</xdr:rowOff>
    </xdr:to>
    <xdr:graphicFrame macro="">
      <xdr:nvGraphicFramePr>
        <xdr:cNvPr id="8" name="Chart 7">
          <a:extLst>
            <a:ext uri="{FF2B5EF4-FFF2-40B4-BE49-F238E27FC236}">
              <a16:creationId xmlns:a16="http://schemas.microsoft.com/office/drawing/2014/main" xmlns="" id="{5699D050-8BED-4264-8640-D94588DABF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9477</xdr:colOff>
      <xdr:row>0</xdr:row>
      <xdr:rowOff>54781</xdr:rowOff>
    </xdr:from>
    <xdr:to>
      <xdr:col>2</xdr:col>
      <xdr:colOff>1604691</xdr:colOff>
      <xdr:row>14</xdr:row>
      <xdr:rowOff>34781</xdr:rowOff>
    </xdr:to>
    <xdr:graphicFrame macro="">
      <xdr:nvGraphicFramePr>
        <xdr:cNvPr id="9" name="Chart 8">
          <a:extLst>
            <a:ext uri="{FF2B5EF4-FFF2-40B4-BE49-F238E27FC236}">
              <a16:creationId xmlns:a16="http://schemas.microsoft.com/office/drawing/2014/main" xmlns="" id="{794F5727-AE34-4428-B9E0-EDA7DA8391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339705</xdr:colOff>
      <xdr:row>0</xdr:row>
      <xdr:rowOff>89845</xdr:rowOff>
    </xdr:from>
    <xdr:to>
      <xdr:col>5</xdr:col>
      <xdr:colOff>1054990</xdr:colOff>
      <xdr:row>14</xdr:row>
      <xdr:rowOff>69845</xdr:rowOff>
    </xdr:to>
    <xdr:graphicFrame macro="">
      <xdr:nvGraphicFramePr>
        <xdr:cNvPr id="10" name="Chart 9">
          <a:extLst>
            <a:ext uri="{FF2B5EF4-FFF2-40B4-BE49-F238E27FC236}">
              <a16:creationId xmlns:a16="http://schemas.microsoft.com/office/drawing/2014/main" xmlns="" id="{6939804F-AFD8-4E3F-9CA8-4BAE1F030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97620</xdr:colOff>
      <xdr:row>0</xdr:row>
      <xdr:rowOff>54780</xdr:rowOff>
    </xdr:from>
    <xdr:to>
      <xdr:col>9</xdr:col>
      <xdr:colOff>1157620</xdr:colOff>
      <xdr:row>14</xdr:row>
      <xdr:rowOff>34780</xdr:rowOff>
    </xdr:to>
    <xdr:graphicFrame macro="">
      <xdr:nvGraphicFramePr>
        <xdr:cNvPr id="11" name="Chart 10">
          <a:extLst>
            <a:ext uri="{FF2B5EF4-FFF2-40B4-BE49-F238E27FC236}">
              <a16:creationId xmlns:a16="http://schemas.microsoft.com/office/drawing/2014/main" xmlns="" id="{ADABBA95-5C68-4382-A346-59A351B314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0</xdr:row>
      <xdr:rowOff>92691</xdr:rowOff>
    </xdr:from>
    <xdr:to>
      <xdr:col>12</xdr:col>
      <xdr:colOff>1048493</xdr:colOff>
      <xdr:row>14</xdr:row>
      <xdr:rowOff>72691</xdr:rowOff>
    </xdr:to>
    <xdr:graphicFrame macro="">
      <xdr:nvGraphicFramePr>
        <xdr:cNvPr id="12" name="Chart 11">
          <a:extLst>
            <a:ext uri="{FF2B5EF4-FFF2-40B4-BE49-F238E27FC236}">
              <a16:creationId xmlns:a16="http://schemas.microsoft.com/office/drawing/2014/main" xmlns="" id="{E84C8A1C-FDAA-439B-A911-3B7C31A776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1</xdr:row>
      <xdr:rowOff>35824</xdr:rowOff>
    </xdr:from>
    <xdr:to>
      <xdr:col>14</xdr:col>
      <xdr:colOff>0</xdr:colOff>
      <xdr:row>16</xdr:row>
      <xdr:rowOff>77905</xdr:rowOff>
    </xdr:to>
    <xdr:graphicFrame macro="">
      <xdr:nvGraphicFramePr>
        <xdr:cNvPr id="13" name="Chart 12">
          <a:extLst>
            <a:ext uri="{FF2B5EF4-FFF2-40B4-BE49-F238E27FC236}">
              <a16:creationId xmlns:a16="http://schemas.microsoft.com/office/drawing/2014/main" xmlns="" id="{B0295435-0BB3-4FDC-A79C-998290270A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254621</xdr:colOff>
      <xdr:row>0</xdr:row>
      <xdr:rowOff>158591</xdr:rowOff>
    </xdr:from>
    <xdr:to>
      <xdr:col>18</xdr:col>
      <xdr:colOff>111004</xdr:colOff>
      <xdr:row>2</xdr:row>
      <xdr:rowOff>148616</xdr:rowOff>
    </xdr:to>
    <xdr:sp macro="" textlink="">
      <xdr:nvSpPr>
        <xdr:cNvPr id="5" name="Rectangle 4">
          <a:extLst>
            <a:ext uri="{FF2B5EF4-FFF2-40B4-BE49-F238E27FC236}">
              <a16:creationId xmlns:a16="http://schemas.microsoft.com/office/drawing/2014/main" xmlns="" id="{0A472EEB-741E-4BB5-9733-5B8A72388DAA}"/>
            </a:ext>
          </a:extLst>
        </xdr:cNvPr>
        <xdr:cNvSpPr/>
      </xdr:nvSpPr>
      <xdr:spPr>
        <a:xfrm>
          <a:off x="254621" y="347740"/>
          <a:ext cx="10800000" cy="368323"/>
        </a:xfrm>
        <a:prstGeom prst="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l-GR" sz="1600" b="1"/>
            <a:t>Στατιστικά</a:t>
          </a:r>
          <a:r>
            <a:rPr lang="el-GR" sz="1600" b="1" baseline="0"/>
            <a:t> πωλήσεων 2018-2019</a:t>
          </a:r>
          <a:endParaRPr lang="en-GB" sz="1600" b="1"/>
        </a:p>
      </xdr:txBody>
    </xdr:sp>
    <xdr:clientData/>
  </xdr:twoCellAnchor>
  <xdr:twoCellAnchor>
    <xdr:from>
      <xdr:col>4</xdr:col>
      <xdr:colOff>169619</xdr:colOff>
      <xdr:row>4</xdr:row>
      <xdr:rowOff>159068</xdr:rowOff>
    </xdr:from>
    <xdr:to>
      <xdr:col>18</xdr:col>
      <xdr:colOff>111004</xdr:colOff>
      <xdr:row>15</xdr:row>
      <xdr:rowOff>158236</xdr:rowOff>
    </xdr:to>
    <xdr:graphicFrame macro="">
      <xdr:nvGraphicFramePr>
        <xdr:cNvPr id="6" name="Chart 5">
          <a:extLst>
            <a:ext uri="{FF2B5EF4-FFF2-40B4-BE49-F238E27FC236}">
              <a16:creationId xmlns:a16="http://schemas.microsoft.com/office/drawing/2014/main" xmlns="" id="{55A1CCB3-6A0E-432D-9AB3-B39C12EF5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169619</xdr:colOff>
      <xdr:row>16</xdr:row>
      <xdr:rowOff>119673</xdr:rowOff>
    </xdr:from>
    <xdr:to>
      <xdr:col>11</xdr:col>
      <xdr:colOff>33773</xdr:colOff>
      <xdr:row>30</xdr:row>
      <xdr:rowOff>148444</xdr:rowOff>
    </xdr:to>
    <xdr:graphicFrame macro="">
      <xdr:nvGraphicFramePr>
        <xdr:cNvPr id="7" name="Chart 6">
          <a:extLst>
            <a:ext uri="{FF2B5EF4-FFF2-40B4-BE49-F238E27FC236}">
              <a16:creationId xmlns:a16="http://schemas.microsoft.com/office/drawing/2014/main" xmlns="" id="{43DAA819-8419-4CF1-A446-D48F1692A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246850</xdr:colOff>
      <xdr:row>16</xdr:row>
      <xdr:rowOff>119673</xdr:rowOff>
    </xdr:from>
    <xdr:to>
      <xdr:col>18</xdr:col>
      <xdr:colOff>111004</xdr:colOff>
      <xdr:row>30</xdr:row>
      <xdr:rowOff>149058</xdr:rowOff>
    </xdr:to>
    <xdr:graphicFrame macro="">
      <xdr:nvGraphicFramePr>
        <xdr:cNvPr id="10" name="Chart 9">
          <a:extLst>
            <a:ext uri="{FF2B5EF4-FFF2-40B4-BE49-F238E27FC236}">
              <a16:creationId xmlns:a16="http://schemas.microsoft.com/office/drawing/2014/main" xmlns="" id="{EA37D7D5-60CE-4F7C-BE92-EF5E7D65F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169906</xdr:colOff>
      <xdr:row>31</xdr:row>
      <xdr:rowOff>108083</xdr:rowOff>
    </xdr:from>
    <xdr:to>
      <xdr:col>18</xdr:col>
      <xdr:colOff>111004</xdr:colOff>
      <xdr:row>43</xdr:row>
      <xdr:rowOff>94576</xdr:rowOff>
    </xdr:to>
    <xdr:graphicFrame macro="">
      <xdr:nvGraphicFramePr>
        <xdr:cNvPr id="11" name="Chart 10">
          <a:extLst>
            <a:ext uri="{FF2B5EF4-FFF2-40B4-BE49-F238E27FC236}">
              <a16:creationId xmlns:a16="http://schemas.microsoft.com/office/drawing/2014/main" xmlns="" id="{10869DB6-EC9A-40A9-8C04-7CC6A7E45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264647</xdr:colOff>
      <xdr:row>27</xdr:row>
      <xdr:rowOff>149412</xdr:rowOff>
    </xdr:from>
    <xdr:to>
      <xdr:col>4</xdr:col>
      <xdr:colOff>17741</xdr:colOff>
      <xdr:row>43</xdr:row>
      <xdr:rowOff>87156</xdr:rowOff>
    </xdr:to>
    <mc:AlternateContent xmlns:mc="http://schemas.openxmlformats.org/markup-compatibility/2006" xmlns:a14="http://schemas.microsoft.com/office/drawing/2010/main">
      <mc:Choice Requires="a14">
        <xdr:graphicFrame macro="">
          <xdr:nvGraphicFramePr>
            <xdr:cNvPr id="16" name="Πελάτης">
              <a:extLst>
                <a:ext uri="{FF2B5EF4-FFF2-40B4-BE49-F238E27FC236}">
                  <a16:creationId xmlns:a16="http://schemas.microsoft.com/office/drawing/2014/main" xmlns="" id="{CBE68EF2-9508-4B0A-A3C0-BD1219F45DC4}"/>
                </a:ext>
              </a:extLst>
            </xdr:cNvPr>
            <xdr:cNvGraphicFramePr/>
          </xdr:nvGraphicFramePr>
          <xdr:xfrm>
            <a:off x="0" y="0"/>
            <a:ext cx="0" cy="0"/>
          </xdr:xfrm>
          <a:graphic>
            <a:graphicData uri="http://schemas.microsoft.com/office/drawing/2010/slicer">
              <sle:slicer xmlns:sle="http://schemas.microsoft.com/office/drawing/2010/slicer" name="Πελάτης"/>
            </a:graphicData>
          </a:graphic>
        </xdr:graphicFrame>
      </mc:Choice>
      <mc:Fallback xmlns="">
        <xdr:sp macro="" textlink="">
          <xdr:nvSpPr>
            <xdr:cNvPr id="0" name=""/>
            <xdr:cNvSpPr>
              <a:spLocks noTextEdit="1"/>
            </xdr:cNvSpPr>
          </xdr:nvSpPr>
          <xdr:spPr>
            <a:xfrm>
              <a:off x="264647" y="5292912"/>
              <a:ext cx="2959844" cy="298574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264647</xdr:colOff>
      <xdr:row>16</xdr:row>
      <xdr:rowOff>161817</xdr:rowOff>
    </xdr:from>
    <xdr:to>
      <xdr:col>4</xdr:col>
      <xdr:colOff>17741</xdr:colOff>
      <xdr:row>20</xdr:row>
      <xdr:rowOff>11817</xdr:rowOff>
    </xdr:to>
    <mc:AlternateContent xmlns:mc="http://schemas.openxmlformats.org/markup-compatibility/2006" xmlns:a14="http://schemas.microsoft.com/office/drawing/2010/main">
      <mc:Choice Requires="a14">
        <xdr:graphicFrame macro="">
          <xdr:nvGraphicFramePr>
            <xdr:cNvPr id="20" name="Κατάστημα">
              <a:extLst>
                <a:ext uri="{FF2B5EF4-FFF2-40B4-BE49-F238E27FC236}">
                  <a16:creationId xmlns:a16="http://schemas.microsoft.com/office/drawing/2014/main" xmlns="" id="{DC4DCB6B-9333-4804-AC94-E89762DE861A}"/>
                </a:ext>
              </a:extLst>
            </xdr:cNvPr>
            <xdr:cNvGraphicFramePr/>
          </xdr:nvGraphicFramePr>
          <xdr:xfrm>
            <a:off x="0" y="0"/>
            <a:ext cx="0" cy="0"/>
          </xdr:xfrm>
          <a:graphic>
            <a:graphicData uri="http://schemas.microsoft.com/office/drawing/2010/slicer">
              <sle:slicer xmlns:sle="http://schemas.microsoft.com/office/drawing/2010/slicer" name="Κατάστημα"/>
            </a:graphicData>
          </a:graphic>
        </xdr:graphicFrame>
      </mc:Choice>
      <mc:Fallback xmlns="">
        <xdr:sp macro="" textlink="">
          <xdr:nvSpPr>
            <xdr:cNvPr id="0" name=""/>
            <xdr:cNvSpPr>
              <a:spLocks noTextEdit="1"/>
            </xdr:cNvSpPr>
          </xdr:nvSpPr>
          <xdr:spPr>
            <a:xfrm>
              <a:off x="264647" y="3209817"/>
              <a:ext cx="2959844" cy="612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254621</xdr:colOff>
      <xdr:row>4</xdr:row>
      <xdr:rowOff>158468</xdr:rowOff>
    </xdr:from>
    <xdr:to>
      <xdr:col>2</xdr:col>
      <xdr:colOff>259126</xdr:colOff>
      <xdr:row>13</xdr:row>
      <xdr:rowOff>15198</xdr:rowOff>
    </xdr:to>
    <xdr:grpSp>
      <xdr:nvGrpSpPr>
        <xdr:cNvPr id="23" name="Group 22">
          <a:extLst>
            <a:ext uri="{FF2B5EF4-FFF2-40B4-BE49-F238E27FC236}">
              <a16:creationId xmlns:a16="http://schemas.microsoft.com/office/drawing/2014/main" xmlns="" id="{1ECFD678-1B1D-409F-905E-312833EE25BF}"/>
            </a:ext>
          </a:extLst>
        </xdr:cNvPr>
        <xdr:cNvGrpSpPr/>
      </xdr:nvGrpSpPr>
      <xdr:grpSpPr>
        <a:xfrm>
          <a:off x="254621" y="920468"/>
          <a:ext cx="1168672" cy="1571230"/>
          <a:chOff x="11044947" y="1306873"/>
          <a:chExt cx="1220462" cy="1559070"/>
        </a:xfrm>
      </xdr:grpSpPr>
      <xdr:sp macro="" textlink="">
        <xdr:nvSpPr>
          <xdr:cNvPr id="22" name="TextBox 21">
            <a:extLst>
              <a:ext uri="{FF2B5EF4-FFF2-40B4-BE49-F238E27FC236}">
                <a16:creationId xmlns:a16="http://schemas.microsoft.com/office/drawing/2014/main" xmlns="" id="{08340399-C571-4A41-8A8A-C3D70B9124D3}"/>
              </a:ext>
            </a:extLst>
          </xdr:cNvPr>
          <xdr:cNvSpPr txBox="1"/>
        </xdr:nvSpPr>
        <xdr:spPr>
          <a:xfrm>
            <a:off x="11044947" y="2514667"/>
            <a:ext cx="1215958" cy="351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tx2"/>
                </a:solidFill>
              </a:rPr>
              <a:t>SWAN company</a:t>
            </a:r>
          </a:p>
        </xdr:txBody>
      </xdr:sp>
      <xdr:pic>
        <xdr:nvPicPr>
          <xdr:cNvPr id="28" name="Picture 27">
            <a:extLst>
              <a:ext uri="{FF2B5EF4-FFF2-40B4-BE49-F238E27FC236}">
                <a16:creationId xmlns:a16="http://schemas.microsoft.com/office/drawing/2014/main" xmlns="" id="{F6813596-DEE1-4EFE-BAA2-64DAEBEAB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047872" y="1306873"/>
            <a:ext cx="1217537" cy="123598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264647</xdr:colOff>
      <xdr:row>20</xdr:row>
      <xdr:rowOff>187204</xdr:rowOff>
    </xdr:from>
    <xdr:to>
      <xdr:col>4</xdr:col>
      <xdr:colOff>17741</xdr:colOff>
      <xdr:row>27</xdr:row>
      <xdr:rowOff>15875</xdr:rowOff>
    </xdr:to>
    <mc:AlternateContent xmlns:mc="http://schemas.openxmlformats.org/markup-compatibility/2006" xmlns:a14="http://schemas.microsoft.com/office/drawing/2010/main">
      <mc:Choice Requires="a14">
        <xdr:graphicFrame macro="">
          <xdr:nvGraphicFramePr>
            <xdr:cNvPr id="24" name="Αποθήκη">
              <a:extLst>
                <a:ext uri="{FF2B5EF4-FFF2-40B4-BE49-F238E27FC236}">
                  <a16:creationId xmlns:a16="http://schemas.microsoft.com/office/drawing/2014/main" xmlns="" id="{8CFBA660-6F34-47AC-A749-CA2059755A97}"/>
                </a:ext>
              </a:extLst>
            </xdr:cNvPr>
            <xdr:cNvGraphicFramePr/>
          </xdr:nvGraphicFramePr>
          <xdr:xfrm>
            <a:off x="0" y="0"/>
            <a:ext cx="0" cy="0"/>
          </xdr:xfrm>
          <a:graphic>
            <a:graphicData uri="http://schemas.microsoft.com/office/drawing/2010/slicer">
              <sle:slicer xmlns:sle="http://schemas.microsoft.com/office/drawing/2010/slicer" name="Αποθήκη"/>
            </a:graphicData>
          </a:graphic>
        </xdr:graphicFrame>
      </mc:Choice>
      <mc:Fallback xmlns="">
        <xdr:sp macro="" textlink="">
          <xdr:nvSpPr>
            <xdr:cNvPr id="0" name=""/>
            <xdr:cNvSpPr>
              <a:spLocks noTextEdit="1"/>
            </xdr:cNvSpPr>
          </xdr:nvSpPr>
          <xdr:spPr>
            <a:xfrm>
              <a:off x="264647" y="3997204"/>
              <a:ext cx="2959844" cy="116217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ata_analytics_3_Pivo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Συντάκτης" refreshedDate="43453.795167013886" createdVersion="6" refreshedVersion="6" minRefreshableVersion="3" recordCount="501">
  <cacheSource type="worksheet">
    <worksheetSource ref="A1:N1048576" sheet="Δεδομένα" r:id="rId2"/>
  </cacheSource>
  <cacheFields count="14">
    <cacheField name="Πελάτης" numFmtId="0">
      <sharedItems containsString="0" containsBlank="1" containsNumber="1" containsInteger="1" minValue="1" maxValue="20" count="21">
        <n v="11"/>
        <n v="10"/>
        <n v="16"/>
        <n v="19"/>
        <n v="5"/>
        <n v="2"/>
        <n v="20"/>
        <n v="1"/>
        <n v="9"/>
        <n v="6"/>
        <n v="17"/>
        <n v="13"/>
        <n v="15"/>
        <n v="4"/>
        <n v="18"/>
        <n v="7"/>
        <n v="8"/>
        <n v="14"/>
        <n v="3"/>
        <n v="12"/>
        <m/>
      </sharedItems>
    </cacheField>
    <cacheField name="Πωλήσεις 1ο τρίμηνο 2018 (€)" numFmtId="0">
      <sharedItems containsString="0" containsBlank="1" containsNumber="1" containsInteger="1" minValue="0" maxValue="5000"/>
    </cacheField>
    <cacheField name="Πωλήσεις 2ο τρίμηνο 2018 (€)" numFmtId="0">
      <sharedItems containsString="0" containsBlank="1" containsNumber="1" containsInteger="1" minValue="0" maxValue="4998"/>
    </cacheField>
    <cacheField name="Πωλήσεις 3ο τρίμηνο 2018 (€)" numFmtId="0">
      <sharedItems containsString="0" containsBlank="1" containsNumber="1" containsInteger="1" minValue="0" maxValue="499"/>
    </cacheField>
    <cacheField name="Πωλήσεις 4ο τρίμηνο 2018 (€)" numFmtId="0">
      <sharedItems containsString="0" containsBlank="1" containsNumber="1" containsInteger="1" minValue="11" maxValue="4998"/>
    </cacheField>
    <cacheField name="Πωλήσεις 2018 (€)" numFmtId="0">
      <sharedItems containsString="0" containsBlank="1" containsNumber="1" containsInteger="1" minValue="1095" maxValue="14929"/>
    </cacheField>
    <cacheField name="Κατάστημα" numFmtId="0">
      <sharedItems containsBlank="1" count="3">
        <s v="Θεσσαλονίκης"/>
        <s v="Αθήνας"/>
        <m/>
      </sharedItems>
    </cacheField>
    <cacheField name="Αποθήκη" numFmtId="0">
      <sharedItems containsBlank="1" count="4">
        <s v="Σίνδου"/>
        <s v="Μάνδρας"/>
        <s v="Ασπροπύργου"/>
        <m/>
      </sharedItems>
    </cacheField>
    <cacheField name="Υπόλοιπο 2018" numFmtId="0">
      <sharedItems containsBlank="1"/>
    </cacheField>
    <cacheField name="Πρόβλεψη πωλήσεων 1ο τρίμηνο 2019 (€)" numFmtId="0">
      <sharedItems containsString="0" containsBlank="1" containsNumber="1" containsInteger="1" minValue="-4838" maxValue="19918"/>
    </cacheField>
    <cacheField name="Πρόβλεψη πωλήσεων 2ο τρίμηνο 2019 (€)" numFmtId="0">
      <sharedItems containsString="0" containsBlank="1" containsNumber="1" containsInteger="1" minValue="-4990" maxValue="19751"/>
    </cacheField>
    <cacheField name="Πρόβλεψη πωλήσεων 3ο τρίμηνο 2019 (€)" numFmtId="0">
      <sharedItems containsString="0" containsBlank="1" containsNumber="1" containsInteger="1" minValue="-4961" maxValue="19960"/>
    </cacheField>
    <cacheField name="Πρόβλεψη πωλήσεων 4ο τρίμηνο 2019 (€)" numFmtId="0">
      <sharedItems containsString="0" containsBlank="1" containsNumber="1" containsInteger="1" minValue="-5000" maxValue="19980"/>
    </cacheField>
    <cacheField name="Προβλέψεις πωλήσεων 2019 (€)" numFmtId="0">
      <sharedItems containsString="0" containsBlank="1" containsNumber="1" containsInteger="1" minValue="-9110" maxValue="63265"/>
    </cacheField>
  </cacheFields>
  <extLst>
    <ext xmlns:x14="http://schemas.microsoft.com/office/spreadsheetml/2009/9/main" uri="{725AE2AE-9491-48be-B2B4-4EB974FC3084}">
      <x14:pivotCacheDefinition pivotCacheId="250432363"/>
    </ext>
  </extLst>
</pivotCacheDefinition>
</file>

<file path=xl/pivotCache/pivotCacheRecords1.xml><?xml version="1.0" encoding="utf-8"?>
<pivotCacheRecords xmlns="http://schemas.openxmlformats.org/spreadsheetml/2006/main" xmlns:r="http://schemas.openxmlformats.org/officeDocument/2006/relationships" count="501">
  <r>
    <x v="0"/>
    <n v="2812"/>
    <n v="2623"/>
    <n v="155"/>
    <n v="3092"/>
    <n v="8682"/>
    <x v="0"/>
    <x v="0"/>
    <s v="Χρεωστικό"/>
    <n v="0"/>
    <n v="6540"/>
    <n v="7299"/>
    <n v="7815"/>
    <n v="21654"/>
  </r>
  <r>
    <x v="1"/>
    <n v="3644"/>
    <n v="326"/>
    <n v="474"/>
    <n v="1351"/>
    <n v="5795"/>
    <x v="0"/>
    <x v="0"/>
    <s v="Χρεωστικό"/>
    <n v="0"/>
    <n v="15356"/>
    <n v="0"/>
    <n v="-4558"/>
    <n v="10798"/>
  </r>
  <r>
    <x v="2"/>
    <n v="4254"/>
    <n v="4853"/>
    <n v="185"/>
    <n v="3122"/>
    <n v="12414"/>
    <x v="0"/>
    <x v="0"/>
    <s v="Πιστωτικό"/>
    <n v="0"/>
    <n v="2056"/>
    <n v="-1360"/>
    <n v="426"/>
    <n v="1122"/>
  </r>
  <r>
    <x v="3"/>
    <n v="4771"/>
    <n v="4035"/>
    <n v="420"/>
    <n v="3527"/>
    <n v="12753"/>
    <x v="0"/>
    <x v="0"/>
    <s v="Πιστωτικό"/>
    <n v="17721"/>
    <n v="16838"/>
    <n v="-3390"/>
    <n v="6160"/>
    <n v="37329"/>
  </r>
  <r>
    <x v="4"/>
    <n v="1133"/>
    <n v="1765"/>
    <n v="435"/>
    <n v="4457"/>
    <n v="7790"/>
    <x v="1"/>
    <x v="1"/>
    <s v="Χρεωστικό"/>
    <n v="17755"/>
    <n v="0"/>
    <n v="4587"/>
    <n v="15732"/>
    <n v="38074"/>
  </r>
  <r>
    <x v="5"/>
    <n v="695"/>
    <n v="2343"/>
    <n v="20"/>
    <n v="2198"/>
    <n v="5256"/>
    <x v="1"/>
    <x v="1"/>
    <s v="Χρεωστικό"/>
    <n v="-248"/>
    <n v="1559"/>
    <n v="0"/>
    <n v="0"/>
    <n v="1311"/>
  </r>
  <r>
    <x v="6"/>
    <n v="3329"/>
    <n v="2370"/>
    <n v="158"/>
    <n v="1475"/>
    <n v="7332"/>
    <x v="0"/>
    <x v="0"/>
    <s v="Χρεωστικό"/>
    <n v="0"/>
    <n v="5766"/>
    <n v="6590"/>
    <n v="-3445"/>
    <n v="8911"/>
  </r>
  <r>
    <x v="6"/>
    <n v="2615"/>
    <n v="209"/>
    <n v="336"/>
    <n v="301"/>
    <n v="3461"/>
    <x v="0"/>
    <x v="0"/>
    <s v="Χρεωστικό"/>
    <n v="5299"/>
    <n v="0"/>
    <n v="0"/>
    <n v="15694"/>
    <n v="20993"/>
  </r>
  <r>
    <x v="3"/>
    <n v="1650"/>
    <n v="1057"/>
    <n v="71"/>
    <n v="2438"/>
    <n v="5216"/>
    <x v="0"/>
    <x v="0"/>
    <s v="Χρεωστικό"/>
    <n v="0"/>
    <n v="0"/>
    <n v="19766"/>
    <n v="4665"/>
    <n v="24431"/>
  </r>
  <r>
    <x v="2"/>
    <n v="1711"/>
    <n v="4675"/>
    <n v="8"/>
    <n v="1078"/>
    <n v="7472"/>
    <x v="0"/>
    <x v="0"/>
    <s v="Χρεωστικό"/>
    <n v="-1205"/>
    <n v="8844"/>
    <n v="18188"/>
    <n v="0"/>
    <n v="25827"/>
  </r>
  <r>
    <x v="7"/>
    <n v="1269"/>
    <n v="4416"/>
    <n v="224"/>
    <n v="4433"/>
    <n v="10342"/>
    <x v="1"/>
    <x v="2"/>
    <s v="Πιστωτικό"/>
    <n v="17173"/>
    <n v="0"/>
    <n v="11196"/>
    <n v="1377"/>
    <n v="29746"/>
  </r>
  <r>
    <x v="8"/>
    <n v="4517"/>
    <n v="80"/>
    <n v="37"/>
    <n v="3638"/>
    <n v="8272"/>
    <x v="1"/>
    <x v="1"/>
    <s v="Χρεωστικό"/>
    <n v="0"/>
    <n v="1075"/>
    <n v="0"/>
    <n v="0"/>
    <n v="1075"/>
  </r>
  <r>
    <x v="3"/>
    <n v="680"/>
    <n v="3084"/>
    <n v="359"/>
    <n v="4199"/>
    <n v="8322"/>
    <x v="0"/>
    <x v="0"/>
    <s v="Χρεωστικό"/>
    <n v="-710"/>
    <n v="9052"/>
    <n v="495"/>
    <n v="11504"/>
    <n v="20341"/>
  </r>
  <r>
    <x v="9"/>
    <n v="1595"/>
    <n v="3538"/>
    <n v="244"/>
    <n v="1257"/>
    <n v="6634"/>
    <x v="1"/>
    <x v="1"/>
    <s v="Χρεωστικό"/>
    <n v="8526"/>
    <n v="17049"/>
    <n v="-889"/>
    <n v="3767"/>
    <n v="28453"/>
  </r>
  <r>
    <x v="10"/>
    <n v="3201"/>
    <n v="2030"/>
    <n v="470"/>
    <n v="2316"/>
    <n v="8017"/>
    <x v="0"/>
    <x v="0"/>
    <s v="Χρεωστικό"/>
    <n v="4408"/>
    <n v="15268"/>
    <n v="0"/>
    <n v="0"/>
    <n v="19676"/>
  </r>
  <r>
    <x v="11"/>
    <n v="1417"/>
    <n v="193"/>
    <n v="297"/>
    <n v="2312"/>
    <n v="4219"/>
    <x v="0"/>
    <x v="0"/>
    <s v="Χρεωστικό"/>
    <n v="6203"/>
    <n v="0"/>
    <n v="0"/>
    <n v="0"/>
    <n v="6203"/>
  </r>
  <r>
    <x v="8"/>
    <n v="4903"/>
    <n v="919"/>
    <n v="226"/>
    <n v="3972"/>
    <n v="10020"/>
    <x v="1"/>
    <x v="2"/>
    <s v="Πιστωτικό"/>
    <n v="4374"/>
    <n v="1612"/>
    <n v="0"/>
    <n v="19782"/>
    <n v="25768"/>
  </r>
  <r>
    <x v="11"/>
    <n v="1718"/>
    <n v="4213"/>
    <n v="398"/>
    <n v="3456"/>
    <n v="9785"/>
    <x v="0"/>
    <x v="0"/>
    <s v="Χρεωστικό"/>
    <n v="0"/>
    <n v="0"/>
    <n v="0"/>
    <n v="9553"/>
    <n v="9553"/>
  </r>
  <r>
    <x v="12"/>
    <n v="1867"/>
    <n v="132"/>
    <n v="360"/>
    <n v="2196"/>
    <n v="4555"/>
    <x v="0"/>
    <x v="0"/>
    <s v="Χρεωστικό"/>
    <n v="0"/>
    <n v="0"/>
    <n v="0"/>
    <n v="0"/>
    <n v="0"/>
  </r>
  <r>
    <x v="12"/>
    <n v="2161"/>
    <n v="3376"/>
    <n v="332"/>
    <n v="2476"/>
    <n v="8345"/>
    <x v="0"/>
    <x v="0"/>
    <s v="Χρεωστικό"/>
    <n v="4491"/>
    <n v="3645"/>
    <n v="18950"/>
    <n v="-3229"/>
    <n v="23857"/>
  </r>
  <r>
    <x v="3"/>
    <n v="3175"/>
    <n v="337"/>
    <n v="35"/>
    <n v="834"/>
    <n v="4381"/>
    <x v="0"/>
    <x v="0"/>
    <s v="Χρεωστικό"/>
    <n v="5396"/>
    <n v="3732"/>
    <n v="-4024"/>
    <n v="0"/>
    <n v="5104"/>
  </r>
  <r>
    <x v="8"/>
    <n v="2770"/>
    <n v="1259"/>
    <n v="470"/>
    <n v="2854"/>
    <n v="7353"/>
    <x v="1"/>
    <x v="1"/>
    <s v="Χρεωστικό"/>
    <n v="8700"/>
    <n v="6257"/>
    <n v="11257"/>
    <n v="-2838"/>
    <n v="23376"/>
  </r>
  <r>
    <x v="9"/>
    <n v="3704"/>
    <n v="3654"/>
    <n v="392"/>
    <n v="1718"/>
    <n v="9468"/>
    <x v="1"/>
    <x v="1"/>
    <s v="Χρεωστικό"/>
    <n v="19734"/>
    <n v="4186"/>
    <n v="16321"/>
    <n v="930"/>
    <n v="41171"/>
  </r>
  <r>
    <x v="12"/>
    <n v="4979"/>
    <n v="1534"/>
    <n v="244"/>
    <n v="2765"/>
    <n v="9522"/>
    <x v="0"/>
    <x v="0"/>
    <s v="Χρεωστικό"/>
    <n v="7046"/>
    <n v="14851"/>
    <n v="18445"/>
    <n v="3942"/>
    <n v="44284"/>
  </r>
  <r>
    <x v="13"/>
    <n v="2265"/>
    <n v="2099"/>
    <n v="238"/>
    <n v="1617"/>
    <n v="6219"/>
    <x v="1"/>
    <x v="1"/>
    <s v="Χρεωστικό"/>
    <n v="8649"/>
    <n v="8630"/>
    <n v="0"/>
    <n v="-3977"/>
    <n v="13302"/>
  </r>
  <r>
    <x v="12"/>
    <n v="1126"/>
    <n v="3593"/>
    <n v="29"/>
    <n v="3523"/>
    <n v="8271"/>
    <x v="0"/>
    <x v="0"/>
    <s v="Χρεωστικό"/>
    <n v="0"/>
    <n v="0"/>
    <n v="-179"/>
    <n v="12036"/>
    <n v="11857"/>
  </r>
  <r>
    <x v="14"/>
    <n v="1120"/>
    <n v="1477"/>
    <n v="464"/>
    <n v="4894"/>
    <n v="7955"/>
    <x v="0"/>
    <x v="0"/>
    <s v="Χρεωστικό"/>
    <n v="6373"/>
    <n v="0"/>
    <n v="0"/>
    <n v="-164"/>
    <n v="6209"/>
  </r>
  <r>
    <x v="15"/>
    <n v="308"/>
    <n v="2041"/>
    <n v="28"/>
    <n v="2167"/>
    <n v="4544"/>
    <x v="1"/>
    <x v="1"/>
    <s v="Χρεωστικό"/>
    <n v="0"/>
    <n v="0"/>
    <n v="-3357"/>
    <n v="18208"/>
    <n v="14851"/>
  </r>
  <r>
    <x v="4"/>
    <n v="3341"/>
    <n v="877"/>
    <n v="250"/>
    <n v="57"/>
    <n v="4525"/>
    <x v="1"/>
    <x v="1"/>
    <s v="Χρεωστικό"/>
    <n v="10139"/>
    <n v="2424"/>
    <n v="0"/>
    <n v="0"/>
    <n v="12563"/>
  </r>
  <r>
    <x v="8"/>
    <n v="3538"/>
    <n v="3004"/>
    <n v="259"/>
    <n v="1433"/>
    <n v="8234"/>
    <x v="1"/>
    <x v="1"/>
    <s v="Χρεωστικό"/>
    <n v="0"/>
    <n v="-832"/>
    <n v="0"/>
    <n v="0"/>
    <n v="-832"/>
  </r>
  <r>
    <x v="15"/>
    <n v="2969"/>
    <n v="80"/>
    <n v="255"/>
    <n v="1941"/>
    <n v="5245"/>
    <x v="1"/>
    <x v="1"/>
    <s v="Χρεωστικό"/>
    <n v="14648"/>
    <n v="0"/>
    <n v="7449"/>
    <n v="10603"/>
    <n v="32700"/>
  </r>
  <r>
    <x v="2"/>
    <n v="412"/>
    <n v="4565"/>
    <n v="133"/>
    <n v="194"/>
    <n v="5304"/>
    <x v="0"/>
    <x v="0"/>
    <s v="Χρεωστικό"/>
    <n v="15590"/>
    <n v="6593"/>
    <n v="1177"/>
    <n v="1169"/>
    <n v="24529"/>
  </r>
  <r>
    <x v="4"/>
    <n v="2759"/>
    <n v="3530"/>
    <n v="129"/>
    <n v="4676"/>
    <n v="11094"/>
    <x v="1"/>
    <x v="2"/>
    <s v="Πιστωτικό"/>
    <n v="0"/>
    <n v="0"/>
    <n v="1946"/>
    <n v="-2850"/>
    <n v="-904"/>
  </r>
  <r>
    <x v="2"/>
    <n v="2613"/>
    <n v="3776"/>
    <n v="62"/>
    <n v="3548"/>
    <n v="9999"/>
    <x v="0"/>
    <x v="0"/>
    <s v="Χρεωστικό"/>
    <n v="0"/>
    <n v="0"/>
    <n v="-2598"/>
    <n v="11642"/>
    <n v="9044"/>
  </r>
  <r>
    <x v="16"/>
    <n v="3826"/>
    <n v="3752"/>
    <n v="31"/>
    <n v="4390"/>
    <n v="11999"/>
    <x v="1"/>
    <x v="2"/>
    <s v="Πιστωτικό"/>
    <n v="11283"/>
    <n v="0"/>
    <n v="14950"/>
    <n v="5758"/>
    <n v="31991"/>
  </r>
  <r>
    <x v="11"/>
    <n v="1439"/>
    <n v="3232"/>
    <n v="435"/>
    <n v="3827"/>
    <n v="8933"/>
    <x v="0"/>
    <x v="0"/>
    <s v="Χρεωστικό"/>
    <n v="16252"/>
    <n v="0"/>
    <n v="0"/>
    <n v="9027"/>
    <n v="25279"/>
  </r>
  <r>
    <x v="10"/>
    <n v="969"/>
    <n v="4088"/>
    <n v="421"/>
    <n v="2284"/>
    <n v="7762"/>
    <x v="0"/>
    <x v="0"/>
    <s v="Χρεωστικό"/>
    <n v="2974"/>
    <n v="10307"/>
    <n v="7676"/>
    <n v="4003"/>
    <n v="24960"/>
  </r>
  <r>
    <x v="4"/>
    <n v="2361"/>
    <n v="2224"/>
    <n v="448"/>
    <n v="4998"/>
    <n v="10031"/>
    <x v="1"/>
    <x v="2"/>
    <s v="Πιστωτικό"/>
    <n v="0"/>
    <n v="-4189"/>
    <n v="0"/>
    <n v="16943"/>
    <n v="12754"/>
  </r>
  <r>
    <x v="16"/>
    <n v="1769"/>
    <n v="2047"/>
    <n v="299"/>
    <n v="4818"/>
    <n v="8933"/>
    <x v="1"/>
    <x v="1"/>
    <s v="Χρεωστικό"/>
    <n v="0"/>
    <n v="10470"/>
    <n v="5330"/>
    <n v="-1593"/>
    <n v="14207"/>
  </r>
  <r>
    <x v="8"/>
    <n v="2568"/>
    <n v="847"/>
    <n v="79"/>
    <n v="3135"/>
    <n v="6629"/>
    <x v="1"/>
    <x v="1"/>
    <s v="Χρεωστικό"/>
    <n v="-3713"/>
    <n v="0"/>
    <n v="-1741"/>
    <n v="0"/>
    <n v="-5454"/>
  </r>
  <r>
    <x v="17"/>
    <n v="1228"/>
    <n v="1525"/>
    <n v="422"/>
    <n v="1363"/>
    <n v="4538"/>
    <x v="0"/>
    <x v="0"/>
    <s v="Χρεωστικό"/>
    <n v="-3891"/>
    <n v="1517"/>
    <n v="11504"/>
    <n v="-2078"/>
    <n v="7052"/>
  </r>
  <r>
    <x v="3"/>
    <n v="2157"/>
    <n v="17"/>
    <n v="136"/>
    <n v="4331"/>
    <n v="6641"/>
    <x v="0"/>
    <x v="0"/>
    <s v="Χρεωστικό"/>
    <n v="0"/>
    <n v="0"/>
    <n v="-1589"/>
    <n v="13418"/>
    <n v="11829"/>
  </r>
  <r>
    <x v="5"/>
    <n v="4669"/>
    <n v="4001"/>
    <n v="54"/>
    <n v="1490"/>
    <n v="10214"/>
    <x v="1"/>
    <x v="2"/>
    <s v="Πιστωτικό"/>
    <n v="1763"/>
    <n v="0"/>
    <n v="2954"/>
    <n v="0"/>
    <n v="4717"/>
  </r>
  <r>
    <x v="13"/>
    <n v="2548"/>
    <n v="1807"/>
    <n v="247"/>
    <n v="1979"/>
    <n v="6581"/>
    <x v="1"/>
    <x v="1"/>
    <s v="Χρεωστικό"/>
    <n v="0"/>
    <n v="19441"/>
    <n v="0"/>
    <n v="19177"/>
    <n v="38618"/>
  </r>
  <r>
    <x v="14"/>
    <n v="4240"/>
    <n v="3477"/>
    <n v="112"/>
    <n v="3262"/>
    <n v="11091"/>
    <x v="0"/>
    <x v="0"/>
    <s v="Πιστωτικό"/>
    <n v="8243"/>
    <n v="0"/>
    <n v="-2343"/>
    <n v="0"/>
    <n v="5900"/>
  </r>
  <r>
    <x v="12"/>
    <n v="1115"/>
    <n v="4301"/>
    <n v="335"/>
    <n v="2883"/>
    <n v="8634"/>
    <x v="0"/>
    <x v="0"/>
    <s v="Χρεωστικό"/>
    <n v="8242"/>
    <n v="0"/>
    <n v="0"/>
    <n v="17229"/>
    <n v="25471"/>
  </r>
  <r>
    <x v="17"/>
    <n v="1814"/>
    <n v="3264"/>
    <n v="59"/>
    <n v="4162"/>
    <n v="9299"/>
    <x v="0"/>
    <x v="0"/>
    <s v="Χρεωστικό"/>
    <n v="0"/>
    <n v="13709"/>
    <n v="2901"/>
    <n v="14841"/>
    <n v="31451"/>
  </r>
  <r>
    <x v="5"/>
    <n v="479"/>
    <n v="1377"/>
    <n v="459"/>
    <n v="3883"/>
    <n v="6198"/>
    <x v="1"/>
    <x v="1"/>
    <s v="Χρεωστικό"/>
    <n v="9987"/>
    <n v="0"/>
    <n v="0"/>
    <n v="0"/>
    <n v="9987"/>
  </r>
  <r>
    <x v="0"/>
    <n v="2436"/>
    <n v="2838"/>
    <n v="14"/>
    <n v="4176"/>
    <n v="9464"/>
    <x v="0"/>
    <x v="0"/>
    <s v="Χρεωστικό"/>
    <n v="-241"/>
    <n v="2808"/>
    <n v="2997"/>
    <n v="6147"/>
    <n v="11711"/>
  </r>
  <r>
    <x v="12"/>
    <n v="309"/>
    <n v="4422"/>
    <n v="322"/>
    <n v="594"/>
    <n v="5647"/>
    <x v="0"/>
    <x v="0"/>
    <s v="Χρεωστικό"/>
    <n v="0"/>
    <n v="0"/>
    <n v="16552"/>
    <n v="0"/>
    <n v="16552"/>
  </r>
  <r>
    <x v="2"/>
    <n v="3641"/>
    <n v="44"/>
    <n v="358"/>
    <n v="522"/>
    <n v="4565"/>
    <x v="0"/>
    <x v="0"/>
    <s v="Χρεωστικό"/>
    <n v="6939"/>
    <n v="15008"/>
    <n v="12391"/>
    <n v="0"/>
    <n v="34338"/>
  </r>
  <r>
    <x v="9"/>
    <n v="829"/>
    <n v="3344"/>
    <n v="196"/>
    <n v="2665"/>
    <n v="7034"/>
    <x v="1"/>
    <x v="1"/>
    <s v="Χρεωστικό"/>
    <n v="11498"/>
    <n v="0"/>
    <n v="14286"/>
    <n v="-3853"/>
    <n v="21931"/>
  </r>
  <r>
    <x v="17"/>
    <n v="2987"/>
    <n v="1966"/>
    <n v="165"/>
    <n v="1562"/>
    <n v="6680"/>
    <x v="0"/>
    <x v="0"/>
    <s v="Χρεωστικό"/>
    <n v="0"/>
    <n v="0"/>
    <n v="5573"/>
    <n v="8969"/>
    <n v="14542"/>
  </r>
  <r>
    <x v="4"/>
    <n v="1360"/>
    <n v="775"/>
    <n v="496"/>
    <n v="3689"/>
    <n v="6320"/>
    <x v="1"/>
    <x v="1"/>
    <s v="Χρεωστικό"/>
    <n v="8017"/>
    <n v="2785"/>
    <n v="-3073"/>
    <n v="6688"/>
    <n v="14417"/>
  </r>
  <r>
    <x v="16"/>
    <n v="3225"/>
    <n v="1902"/>
    <n v="87"/>
    <n v="3158"/>
    <n v="8372"/>
    <x v="1"/>
    <x v="1"/>
    <s v="Χρεωστικό"/>
    <n v="0"/>
    <n v="12082"/>
    <n v="19960"/>
    <n v="0"/>
    <n v="32042"/>
  </r>
  <r>
    <x v="10"/>
    <n v="3455"/>
    <n v="2120"/>
    <n v="329"/>
    <n v="2793"/>
    <n v="8697"/>
    <x v="0"/>
    <x v="0"/>
    <s v="Χρεωστικό"/>
    <n v="15488"/>
    <n v="3861"/>
    <n v="0"/>
    <n v="7790"/>
    <n v="27139"/>
  </r>
  <r>
    <x v="2"/>
    <n v="585"/>
    <n v="1691"/>
    <n v="24"/>
    <n v="4798"/>
    <n v="7098"/>
    <x v="0"/>
    <x v="0"/>
    <s v="Χρεωστικό"/>
    <n v="2549"/>
    <n v="0"/>
    <n v="0"/>
    <n v="3994"/>
    <n v="6543"/>
  </r>
  <r>
    <x v="11"/>
    <n v="1154"/>
    <n v="3763"/>
    <n v="198"/>
    <n v="4321"/>
    <n v="9436"/>
    <x v="0"/>
    <x v="0"/>
    <s v="Χρεωστικό"/>
    <n v="-4073"/>
    <n v="12765"/>
    <n v="-4690"/>
    <n v="-4689"/>
    <n v="-687"/>
  </r>
  <r>
    <x v="12"/>
    <n v="4694"/>
    <n v="68"/>
    <n v="395"/>
    <n v="3306"/>
    <n v="8463"/>
    <x v="0"/>
    <x v="0"/>
    <s v="Χρεωστικό"/>
    <n v="18937"/>
    <n v="0"/>
    <n v="0"/>
    <n v="7830"/>
    <n v="26767"/>
  </r>
  <r>
    <x v="1"/>
    <n v="261"/>
    <n v="1560"/>
    <n v="83"/>
    <n v="2622"/>
    <n v="4526"/>
    <x v="0"/>
    <x v="0"/>
    <s v="Χρεωστικό"/>
    <n v="0"/>
    <n v="0"/>
    <n v="13394"/>
    <n v="18360"/>
    <n v="31754"/>
  </r>
  <r>
    <x v="1"/>
    <n v="1535"/>
    <n v="4476"/>
    <n v="382"/>
    <n v="3744"/>
    <n v="10137"/>
    <x v="0"/>
    <x v="0"/>
    <s v="Πιστωτικό"/>
    <n v="0"/>
    <n v="-4637"/>
    <n v="-4473"/>
    <n v="0"/>
    <n v="-9110"/>
  </r>
  <r>
    <x v="2"/>
    <n v="3116"/>
    <n v="1241"/>
    <n v="169"/>
    <n v="2503"/>
    <n v="7029"/>
    <x v="0"/>
    <x v="0"/>
    <s v="Χρεωστικό"/>
    <n v="8867"/>
    <n v="7733"/>
    <n v="7740"/>
    <n v="0"/>
    <n v="24340"/>
  </r>
  <r>
    <x v="2"/>
    <n v="4722"/>
    <n v="2215"/>
    <n v="59"/>
    <n v="690"/>
    <n v="7686"/>
    <x v="0"/>
    <x v="0"/>
    <s v="Χρεωστικό"/>
    <n v="0"/>
    <n v="12209"/>
    <n v="-4216"/>
    <n v="19092"/>
    <n v="27085"/>
  </r>
  <r>
    <x v="4"/>
    <n v="2302"/>
    <n v="637"/>
    <n v="148"/>
    <n v="103"/>
    <n v="3190"/>
    <x v="1"/>
    <x v="1"/>
    <s v="Χρεωστικό"/>
    <n v="7080"/>
    <n v="3084"/>
    <n v="6279"/>
    <n v="513"/>
    <n v="16956"/>
  </r>
  <r>
    <x v="18"/>
    <n v="4840"/>
    <n v="2604"/>
    <n v="321"/>
    <n v="4029"/>
    <n v="11794"/>
    <x v="1"/>
    <x v="2"/>
    <s v="Πιστωτικό"/>
    <n v="5778"/>
    <n v="8127"/>
    <n v="-4392"/>
    <n v="9944"/>
    <n v="19457"/>
  </r>
  <r>
    <x v="1"/>
    <n v="2068"/>
    <n v="1981"/>
    <n v="270"/>
    <n v="1845"/>
    <n v="6164"/>
    <x v="0"/>
    <x v="0"/>
    <s v="Χρεωστικό"/>
    <n v="-236"/>
    <n v="12726"/>
    <n v="6670"/>
    <n v="0"/>
    <n v="19160"/>
  </r>
  <r>
    <x v="3"/>
    <n v="755"/>
    <n v="533"/>
    <n v="451"/>
    <n v="3451"/>
    <n v="5190"/>
    <x v="0"/>
    <x v="0"/>
    <s v="Χρεωστικό"/>
    <n v="0"/>
    <n v="11166"/>
    <n v="0"/>
    <n v="-3056"/>
    <n v="8110"/>
  </r>
  <r>
    <x v="5"/>
    <n v="3376"/>
    <n v="1552"/>
    <n v="193"/>
    <n v="2711"/>
    <n v="7832"/>
    <x v="1"/>
    <x v="1"/>
    <s v="Χρεωστικό"/>
    <n v="0"/>
    <n v="-3211"/>
    <n v="0"/>
    <n v="13462"/>
    <n v="10251"/>
  </r>
  <r>
    <x v="10"/>
    <n v="4378"/>
    <n v="4642"/>
    <n v="369"/>
    <n v="2154"/>
    <n v="11543"/>
    <x v="0"/>
    <x v="0"/>
    <s v="Πιστωτικό"/>
    <n v="8453"/>
    <n v="18678"/>
    <n v="1912"/>
    <n v="16776"/>
    <n v="45819"/>
  </r>
  <r>
    <x v="8"/>
    <n v="2979"/>
    <n v="2295"/>
    <n v="75"/>
    <n v="3038"/>
    <n v="8387"/>
    <x v="1"/>
    <x v="1"/>
    <s v="Χρεωστικό"/>
    <n v="0"/>
    <n v="0"/>
    <n v="9450"/>
    <n v="5283"/>
    <n v="14733"/>
  </r>
  <r>
    <x v="7"/>
    <n v="3936"/>
    <n v="4571"/>
    <n v="291"/>
    <n v="1903"/>
    <n v="10701"/>
    <x v="1"/>
    <x v="2"/>
    <s v="Πιστωτικό"/>
    <n v="1455"/>
    <n v="0"/>
    <n v="0"/>
    <n v="1876"/>
    <n v="3331"/>
  </r>
  <r>
    <x v="11"/>
    <n v="131"/>
    <n v="3378"/>
    <n v="89"/>
    <n v="3632"/>
    <n v="7230"/>
    <x v="0"/>
    <x v="0"/>
    <s v="Χρεωστικό"/>
    <n v="1910"/>
    <n v="0"/>
    <n v="8335"/>
    <n v="15501"/>
    <n v="25746"/>
  </r>
  <r>
    <x v="13"/>
    <n v="4457"/>
    <n v="2460"/>
    <n v="384"/>
    <n v="4122"/>
    <n v="11423"/>
    <x v="1"/>
    <x v="2"/>
    <s v="Πιστωτικό"/>
    <n v="1767"/>
    <n v="-2821"/>
    <n v="0"/>
    <n v="0"/>
    <n v="-1054"/>
  </r>
  <r>
    <x v="10"/>
    <n v="4824"/>
    <n v="491"/>
    <n v="4"/>
    <n v="3744"/>
    <n v="9063"/>
    <x v="0"/>
    <x v="0"/>
    <s v="Χρεωστικό"/>
    <n v="2180"/>
    <n v="0"/>
    <n v="0"/>
    <n v="5371"/>
    <n v="7551"/>
  </r>
  <r>
    <x v="17"/>
    <n v="2169"/>
    <n v="3243"/>
    <n v="150"/>
    <n v="222"/>
    <n v="5784"/>
    <x v="0"/>
    <x v="0"/>
    <s v="Χρεωστικό"/>
    <n v="19259"/>
    <n v="0"/>
    <n v="-947"/>
    <n v="11486"/>
    <n v="29798"/>
  </r>
  <r>
    <x v="5"/>
    <n v="459"/>
    <n v="1673"/>
    <n v="55"/>
    <n v="1626"/>
    <n v="3813"/>
    <x v="1"/>
    <x v="1"/>
    <s v="Χρεωστικό"/>
    <n v="0"/>
    <n v="3570"/>
    <n v="0"/>
    <n v="-971"/>
    <n v="2599"/>
  </r>
  <r>
    <x v="15"/>
    <n v="4911"/>
    <n v="194"/>
    <n v="239"/>
    <n v="1879"/>
    <n v="7223"/>
    <x v="1"/>
    <x v="1"/>
    <s v="Χρεωστικό"/>
    <n v="15680"/>
    <n v="13058"/>
    <n v="0"/>
    <n v="7321"/>
    <n v="36059"/>
  </r>
  <r>
    <x v="19"/>
    <n v="1570"/>
    <n v="266"/>
    <n v="41"/>
    <n v="31"/>
    <n v="1908"/>
    <x v="0"/>
    <x v="0"/>
    <s v="Χρεωστικό"/>
    <n v="0"/>
    <n v="0"/>
    <n v="4644"/>
    <n v="0"/>
    <n v="4644"/>
  </r>
  <r>
    <x v="5"/>
    <n v="4731"/>
    <n v="2586"/>
    <n v="474"/>
    <n v="2610"/>
    <n v="10401"/>
    <x v="1"/>
    <x v="2"/>
    <s v="Πιστωτικό"/>
    <n v="904"/>
    <n v="15097"/>
    <n v="0"/>
    <n v="-2562"/>
    <n v="13439"/>
  </r>
  <r>
    <x v="8"/>
    <n v="1240"/>
    <n v="224"/>
    <n v="79"/>
    <n v="1446"/>
    <n v="2989"/>
    <x v="1"/>
    <x v="1"/>
    <s v="Χρεωστικό"/>
    <n v="-2038"/>
    <n v="19476"/>
    <n v="0"/>
    <n v="0"/>
    <n v="17438"/>
  </r>
  <r>
    <x v="0"/>
    <n v="4017"/>
    <n v="2188"/>
    <n v="172"/>
    <n v="1586"/>
    <n v="7963"/>
    <x v="0"/>
    <x v="0"/>
    <s v="Χρεωστικό"/>
    <n v="13462"/>
    <n v="2686"/>
    <n v="-3511"/>
    <n v="-1229"/>
    <n v="11408"/>
  </r>
  <r>
    <x v="0"/>
    <n v="2323"/>
    <n v="1354"/>
    <n v="464"/>
    <n v="4214"/>
    <n v="8355"/>
    <x v="0"/>
    <x v="0"/>
    <s v="Χρεωστικό"/>
    <n v="7911"/>
    <n v="-2973"/>
    <n v="6572"/>
    <n v="9613"/>
    <n v="21123"/>
  </r>
  <r>
    <x v="18"/>
    <n v="719"/>
    <n v="607"/>
    <n v="105"/>
    <n v="41"/>
    <n v="1472"/>
    <x v="1"/>
    <x v="1"/>
    <s v="Χρεωστικό"/>
    <n v="18565"/>
    <n v="19751"/>
    <n v="636"/>
    <n v="13813"/>
    <n v="52765"/>
  </r>
  <r>
    <x v="0"/>
    <n v="313"/>
    <n v="48"/>
    <n v="255"/>
    <n v="479"/>
    <n v="1095"/>
    <x v="0"/>
    <x v="0"/>
    <s v="Χρεωστικό"/>
    <n v="5032"/>
    <n v="-3672"/>
    <n v="16918"/>
    <n v="-4794"/>
    <n v="13484"/>
  </r>
  <r>
    <x v="13"/>
    <n v="3878"/>
    <n v="1827"/>
    <n v="4"/>
    <n v="1865"/>
    <n v="7574"/>
    <x v="1"/>
    <x v="1"/>
    <s v="Χρεωστικό"/>
    <n v="0"/>
    <n v="18801"/>
    <n v="0"/>
    <n v="8968"/>
    <n v="27769"/>
  </r>
  <r>
    <x v="13"/>
    <n v="2163"/>
    <n v="3969"/>
    <n v="403"/>
    <n v="3891"/>
    <n v="10426"/>
    <x v="1"/>
    <x v="2"/>
    <s v="Πιστωτικό"/>
    <n v="0"/>
    <n v="15584"/>
    <n v="0"/>
    <n v="0"/>
    <n v="15584"/>
  </r>
  <r>
    <x v="1"/>
    <n v="124"/>
    <n v="3827"/>
    <n v="148"/>
    <n v="4459"/>
    <n v="8558"/>
    <x v="0"/>
    <x v="0"/>
    <s v="Χρεωστικό"/>
    <n v="9151"/>
    <n v="0"/>
    <n v="-4101"/>
    <n v="0"/>
    <n v="5050"/>
  </r>
  <r>
    <x v="11"/>
    <n v="423"/>
    <n v="1830"/>
    <n v="161"/>
    <n v="950"/>
    <n v="3364"/>
    <x v="0"/>
    <x v="0"/>
    <s v="Χρεωστικό"/>
    <n v="-3508"/>
    <n v="0"/>
    <n v="0"/>
    <n v="1783"/>
    <n v="-1725"/>
  </r>
  <r>
    <x v="9"/>
    <n v="4351"/>
    <n v="369"/>
    <n v="108"/>
    <n v="4010"/>
    <n v="8838"/>
    <x v="1"/>
    <x v="1"/>
    <s v="Χρεωστικό"/>
    <n v="10568"/>
    <n v="17861"/>
    <n v="-1957"/>
    <n v="1185"/>
    <n v="27657"/>
  </r>
  <r>
    <x v="11"/>
    <n v="2070"/>
    <n v="3801"/>
    <n v="87"/>
    <n v="2240"/>
    <n v="8198"/>
    <x v="0"/>
    <x v="0"/>
    <s v="Χρεωστικό"/>
    <n v="4238"/>
    <n v="0"/>
    <n v="18767"/>
    <n v="0"/>
    <n v="23005"/>
  </r>
  <r>
    <x v="10"/>
    <n v="2298"/>
    <n v="4189"/>
    <n v="87"/>
    <n v="2630"/>
    <n v="9204"/>
    <x v="0"/>
    <x v="0"/>
    <s v="Χρεωστικό"/>
    <n v="11041"/>
    <n v="9109"/>
    <n v="0"/>
    <n v="-4171"/>
    <n v="15979"/>
  </r>
  <r>
    <x v="16"/>
    <n v="2287"/>
    <n v="885"/>
    <n v="382"/>
    <n v="4215"/>
    <n v="7769"/>
    <x v="1"/>
    <x v="1"/>
    <s v="Χρεωστικό"/>
    <n v="196"/>
    <n v="19590"/>
    <n v="14433"/>
    <n v="0"/>
    <n v="34219"/>
  </r>
  <r>
    <x v="15"/>
    <n v="2803"/>
    <n v="4954"/>
    <n v="223"/>
    <n v="3242"/>
    <n v="11222"/>
    <x v="1"/>
    <x v="2"/>
    <s v="Πιστωτικό"/>
    <n v="5926"/>
    <n v="6952"/>
    <n v="12323"/>
    <n v="1176"/>
    <n v="26377"/>
  </r>
  <r>
    <x v="15"/>
    <n v="3167"/>
    <n v="2756"/>
    <n v="4"/>
    <n v="1485"/>
    <n v="7412"/>
    <x v="1"/>
    <x v="1"/>
    <s v="Χρεωστικό"/>
    <n v="0"/>
    <n v="0"/>
    <n v="14567"/>
    <n v="6965"/>
    <n v="21532"/>
  </r>
  <r>
    <x v="17"/>
    <n v="4819"/>
    <n v="4127"/>
    <n v="120"/>
    <n v="1610"/>
    <n v="10676"/>
    <x v="0"/>
    <x v="0"/>
    <s v="Πιστωτικό"/>
    <n v="13870"/>
    <n v="0"/>
    <n v="0"/>
    <n v="7734"/>
    <n v="21604"/>
  </r>
  <r>
    <x v="8"/>
    <n v="3734"/>
    <n v="1572"/>
    <n v="283"/>
    <n v="3516"/>
    <n v="9105"/>
    <x v="1"/>
    <x v="1"/>
    <s v="Χρεωστικό"/>
    <n v="3789"/>
    <n v="0"/>
    <n v="9652"/>
    <n v="14170"/>
    <n v="27611"/>
  </r>
  <r>
    <x v="2"/>
    <n v="3422"/>
    <n v="595"/>
    <n v="136"/>
    <n v="2046"/>
    <n v="6199"/>
    <x v="0"/>
    <x v="0"/>
    <s v="Χρεωστικό"/>
    <n v="6033"/>
    <n v="-943"/>
    <n v="514"/>
    <n v="-3562"/>
    <n v="2042"/>
  </r>
  <r>
    <x v="4"/>
    <n v="391"/>
    <n v="2885"/>
    <n v="404"/>
    <n v="346"/>
    <n v="4026"/>
    <x v="1"/>
    <x v="1"/>
    <s v="Χρεωστικό"/>
    <n v="0"/>
    <n v="0"/>
    <n v="0"/>
    <n v="19136"/>
    <n v="19136"/>
  </r>
  <r>
    <x v="17"/>
    <n v="408"/>
    <n v="1850"/>
    <n v="179"/>
    <n v="4160"/>
    <n v="6597"/>
    <x v="0"/>
    <x v="0"/>
    <s v="Χρεωστικό"/>
    <n v="1581"/>
    <n v="10803"/>
    <n v="8153"/>
    <n v="9550"/>
    <n v="30087"/>
  </r>
  <r>
    <x v="1"/>
    <n v="350"/>
    <n v="1123"/>
    <n v="69"/>
    <n v="666"/>
    <n v="2208"/>
    <x v="0"/>
    <x v="0"/>
    <s v="Χρεωστικό"/>
    <n v="0"/>
    <n v="19162"/>
    <n v="0"/>
    <n v="13806"/>
    <n v="32968"/>
  </r>
  <r>
    <x v="14"/>
    <n v="1920"/>
    <n v="345"/>
    <n v="247"/>
    <n v="3638"/>
    <n v="6150"/>
    <x v="0"/>
    <x v="0"/>
    <s v="Χρεωστικό"/>
    <n v="-953"/>
    <n v="15131"/>
    <n v="0"/>
    <n v="2943"/>
    <n v="17121"/>
  </r>
  <r>
    <x v="3"/>
    <n v="1488"/>
    <n v="4169"/>
    <n v="420"/>
    <n v="3218"/>
    <n v="9295"/>
    <x v="0"/>
    <x v="0"/>
    <s v="Χρεωστικό"/>
    <n v="0"/>
    <n v="-549"/>
    <n v="-74"/>
    <n v="4642"/>
    <n v="4019"/>
  </r>
  <r>
    <x v="1"/>
    <n v="1389"/>
    <n v="2200"/>
    <n v="202"/>
    <n v="4282"/>
    <n v="8073"/>
    <x v="0"/>
    <x v="0"/>
    <s v="Χρεωστικό"/>
    <n v="14177"/>
    <n v="0"/>
    <n v="0"/>
    <n v="7355"/>
    <n v="21532"/>
  </r>
  <r>
    <x v="14"/>
    <n v="1439"/>
    <n v="465"/>
    <n v="493"/>
    <n v="3463"/>
    <n v="5860"/>
    <x v="0"/>
    <x v="0"/>
    <s v="Χρεωστικό"/>
    <n v="0"/>
    <n v="2614"/>
    <n v="0"/>
    <n v="0"/>
    <n v="2614"/>
  </r>
  <r>
    <x v="2"/>
    <n v="4297"/>
    <n v="226"/>
    <n v="360"/>
    <n v="3869"/>
    <n v="8752"/>
    <x v="0"/>
    <x v="0"/>
    <s v="Χρεωστικό"/>
    <n v="-1147"/>
    <n v="0"/>
    <n v="4835"/>
    <n v="16679"/>
    <n v="20367"/>
  </r>
  <r>
    <x v="13"/>
    <n v="4777"/>
    <n v="1488"/>
    <n v="2"/>
    <n v="3488"/>
    <n v="9755"/>
    <x v="1"/>
    <x v="1"/>
    <s v="Χρεωστικό"/>
    <n v="-4838"/>
    <n v="0"/>
    <n v="0"/>
    <n v="12911"/>
    <n v="8073"/>
  </r>
  <r>
    <x v="18"/>
    <n v="3633"/>
    <n v="4040"/>
    <n v="119"/>
    <n v="3119"/>
    <n v="10911"/>
    <x v="1"/>
    <x v="2"/>
    <s v="Πιστωτικό"/>
    <n v="1907"/>
    <n v="0"/>
    <n v="13439"/>
    <n v="0"/>
    <n v="15346"/>
  </r>
  <r>
    <x v="12"/>
    <n v="2008"/>
    <n v="755"/>
    <n v="43"/>
    <n v="1477"/>
    <n v="4283"/>
    <x v="0"/>
    <x v="0"/>
    <s v="Χρεωστικό"/>
    <n v="5665"/>
    <n v="15580"/>
    <n v="0"/>
    <n v="6704"/>
    <n v="27949"/>
  </r>
  <r>
    <x v="18"/>
    <n v="1226"/>
    <n v="35"/>
    <n v="317"/>
    <n v="4771"/>
    <n v="6349"/>
    <x v="1"/>
    <x v="1"/>
    <s v="Χρεωστικό"/>
    <n v="-2119"/>
    <n v="-470"/>
    <n v="0"/>
    <n v="0"/>
    <n v="-2589"/>
  </r>
  <r>
    <x v="17"/>
    <n v="4041"/>
    <n v="3956"/>
    <n v="248"/>
    <n v="1081"/>
    <n v="9326"/>
    <x v="0"/>
    <x v="0"/>
    <s v="Χρεωστικό"/>
    <n v="0"/>
    <n v="0"/>
    <n v="19051"/>
    <n v="18917"/>
    <n v="37968"/>
  </r>
  <r>
    <x v="10"/>
    <n v="3642"/>
    <n v="4728"/>
    <n v="336"/>
    <n v="4605"/>
    <n v="13311"/>
    <x v="0"/>
    <x v="0"/>
    <s v="Πιστωτικό"/>
    <n v="0"/>
    <n v="-4081"/>
    <n v="10791"/>
    <n v="0"/>
    <n v="6710"/>
  </r>
  <r>
    <x v="0"/>
    <n v="2440"/>
    <n v="2139"/>
    <n v="418"/>
    <n v="1863"/>
    <n v="6860"/>
    <x v="0"/>
    <x v="0"/>
    <s v="Χρεωστικό"/>
    <n v="13532"/>
    <n v="14057"/>
    <n v="0"/>
    <n v="0"/>
    <n v="27589"/>
  </r>
  <r>
    <x v="3"/>
    <n v="274"/>
    <n v="966"/>
    <n v="419"/>
    <n v="3740"/>
    <n v="5399"/>
    <x v="0"/>
    <x v="0"/>
    <s v="Χρεωστικό"/>
    <n v="-372"/>
    <n v="-1346"/>
    <n v="0"/>
    <n v="19263"/>
    <n v="17545"/>
  </r>
  <r>
    <x v="1"/>
    <n v="846"/>
    <n v="4104"/>
    <n v="171"/>
    <n v="3905"/>
    <n v="9026"/>
    <x v="0"/>
    <x v="0"/>
    <s v="Χρεωστικό"/>
    <n v="0"/>
    <n v="-2497"/>
    <n v="0"/>
    <n v="3865"/>
    <n v="1368"/>
  </r>
  <r>
    <x v="18"/>
    <n v="494"/>
    <n v="2017"/>
    <n v="253"/>
    <n v="3099"/>
    <n v="5863"/>
    <x v="1"/>
    <x v="1"/>
    <s v="Χρεωστικό"/>
    <n v="0"/>
    <n v="9664"/>
    <n v="8369"/>
    <n v="0"/>
    <n v="18033"/>
  </r>
  <r>
    <x v="15"/>
    <n v="1288"/>
    <n v="2484"/>
    <n v="412"/>
    <n v="3867"/>
    <n v="8051"/>
    <x v="1"/>
    <x v="1"/>
    <s v="Χρεωστικό"/>
    <n v="726"/>
    <n v="0"/>
    <n v="0"/>
    <n v="18064"/>
    <n v="18790"/>
  </r>
  <r>
    <x v="8"/>
    <n v="1581"/>
    <n v="81"/>
    <n v="271"/>
    <n v="2219"/>
    <n v="4152"/>
    <x v="1"/>
    <x v="1"/>
    <s v="Χρεωστικό"/>
    <n v="0"/>
    <n v="0"/>
    <n v="9820"/>
    <n v="19426"/>
    <n v="29246"/>
  </r>
  <r>
    <x v="1"/>
    <n v="1405"/>
    <n v="112"/>
    <n v="277"/>
    <n v="1741"/>
    <n v="3535"/>
    <x v="0"/>
    <x v="0"/>
    <s v="Χρεωστικό"/>
    <n v="13061"/>
    <n v="0"/>
    <n v="0"/>
    <n v="5323"/>
    <n v="18384"/>
  </r>
  <r>
    <x v="14"/>
    <n v="109"/>
    <n v="3861"/>
    <n v="247"/>
    <n v="2173"/>
    <n v="6390"/>
    <x v="0"/>
    <x v="0"/>
    <s v="Χρεωστικό"/>
    <n v="0"/>
    <n v="18257"/>
    <n v="11931"/>
    <n v="15954"/>
    <n v="46142"/>
  </r>
  <r>
    <x v="4"/>
    <n v="2535"/>
    <n v="3811"/>
    <n v="206"/>
    <n v="2299"/>
    <n v="8851"/>
    <x v="1"/>
    <x v="1"/>
    <s v="Χρεωστικό"/>
    <n v="7142"/>
    <n v="18516"/>
    <n v="9189"/>
    <n v="5766"/>
    <n v="40613"/>
  </r>
  <r>
    <x v="3"/>
    <n v="1521"/>
    <n v="3099"/>
    <n v="290"/>
    <n v="3708"/>
    <n v="8618"/>
    <x v="0"/>
    <x v="0"/>
    <s v="Χρεωστικό"/>
    <n v="4441"/>
    <n v="7987"/>
    <n v="8734"/>
    <n v="2483"/>
    <n v="23645"/>
  </r>
  <r>
    <x v="19"/>
    <n v="584"/>
    <n v="2898"/>
    <n v="255"/>
    <n v="2910"/>
    <n v="6647"/>
    <x v="0"/>
    <x v="0"/>
    <s v="Χρεωστικό"/>
    <n v="17331"/>
    <n v="17787"/>
    <n v="19546"/>
    <n v="8487"/>
    <n v="63151"/>
  </r>
  <r>
    <x v="1"/>
    <n v="468"/>
    <n v="4546"/>
    <n v="226"/>
    <n v="4343"/>
    <n v="9583"/>
    <x v="0"/>
    <x v="0"/>
    <s v="Χρεωστικό"/>
    <n v="-2464"/>
    <n v="16326"/>
    <n v="0"/>
    <n v="0"/>
    <n v="13862"/>
  </r>
  <r>
    <x v="13"/>
    <n v="2760"/>
    <n v="2046"/>
    <n v="144"/>
    <n v="1720"/>
    <n v="6670"/>
    <x v="1"/>
    <x v="1"/>
    <s v="Χρεωστικό"/>
    <n v="16888"/>
    <n v="18154"/>
    <n v="7660"/>
    <n v="13881"/>
    <n v="56583"/>
  </r>
  <r>
    <x v="16"/>
    <n v="4643"/>
    <n v="2017"/>
    <n v="163"/>
    <n v="4291"/>
    <n v="11114"/>
    <x v="1"/>
    <x v="2"/>
    <s v="Πιστωτικό"/>
    <n v="5536"/>
    <n v="-4717"/>
    <n v="14516"/>
    <n v="5176"/>
    <n v="20511"/>
  </r>
  <r>
    <x v="19"/>
    <n v="1060"/>
    <n v="1455"/>
    <n v="437"/>
    <n v="4184"/>
    <n v="7136"/>
    <x v="0"/>
    <x v="0"/>
    <s v="Χρεωστικό"/>
    <n v="14925"/>
    <n v="0"/>
    <n v="10585"/>
    <n v="14952"/>
    <n v="40462"/>
  </r>
  <r>
    <x v="9"/>
    <n v="176"/>
    <n v="1919"/>
    <n v="497"/>
    <n v="1788"/>
    <n v="4380"/>
    <x v="1"/>
    <x v="1"/>
    <s v="Χρεωστικό"/>
    <n v="0"/>
    <n v="3280"/>
    <n v="16835"/>
    <n v="0"/>
    <n v="20115"/>
  </r>
  <r>
    <x v="10"/>
    <n v="2524"/>
    <n v="4171"/>
    <n v="290"/>
    <n v="4118"/>
    <n v="11103"/>
    <x v="0"/>
    <x v="0"/>
    <s v="Πιστωτικό"/>
    <n v="0"/>
    <n v="16782"/>
    <n v="0"/>
    <n v="0"/>
    <n v="16782"/>
  </r>
  <r>
    <x v="3"/>
    <n v="4970"/>
    <n v="228"/>
    <n v="443"/>
    <n v="515"/>
    <n v="6156"/>
    <x v="0"/>
    <x v="0"/>
    <s v="Χρεωστικό"/>
    <n v="14694"/>
    <n v="15739"/>
    <n v="6397"/>
    <n v="0"/>
    <n v="36830"/>
  </r>
  <r>
    <x v="2"/>
    <n v="1401"/>
    <n v="2282"/>
    <n v="229"/>
    <n v="4365"/>
    <n v="8277"/>
    <x v="0"/>
    <x v="0"/>
    <s v="Χρεωστικό"/>
    <n v="4849"/>
    <n v="4185"/>
    <n v="0"/>
    <n v="2832"/>
    <n v="11866"/>
  </r>
  <r>
    <x v="11"/>
    <n v="1205"/>
    <n v="2702"/>
    <n v="357"/>
    <n v="2598"/>
    <n v="6862"/>
    <x v="0"/>
    <x v="0"/>
    <s v="Χρεωστικό"/>
    <n v="9291"/>
    <n v="0"/>
    <n v="3314"/>
    <n v="-875"/>
    <n v="11730"/>
  </r>
  <r>
    <x v="14"/>
    <n v="4775"/>
    <n v="1548"/>
    <n v="159"/>
    <n v="1165"/>
    <n v="7647"/>
    <x v="0"/>
    <x v="0"/>
    <s v="Χρεωστικό"/>
    <n v="7071"/>
    <n v="14312"/>
    <n v="8511"/>
    <n v="5601"/>
    <n v="35495"/>
  </r>
  <r>
    <x v="6"/>
    <n v="168"/>
    <n v="39"/>
    <n v="408"/>
    <n v="850"/>
    <n v="1465"/>
    <x v="0"/>
    <x v="0"/>
    <s v="Χρεωστικό"/>
    <n v="0"/>
    <n v="14030"/>
    <n v="10001"/>
    <n v="0"/>
    <n v="24031"/>
  </r>
  <r>
    <x v="5"/>
    <n v="3385"/>
    <n v="1630"/>
    <n v="127"/>
    <n v="4421"/>
    <n v="9563"/>
    <x v="1"/>
    <x v="1"/>
    <s v="Χρεωστικό"/>
    <n v="8473"/>
    <n v="12516"/>
    <n v="7275"/>
    <n v="0"/>
    <n v="28264"/>
  </r>
  <r>
    <x v="8"/>
    <n v="3318"/>
    <n v="2362"/>
    <n v="398"/>
    <n v="3938"/>
    <n v="10016"/>
    <x v="1"/>
    <x v="2"/>
    <s v="Πιστωτικό"/>
    <n v="10635"/>
    <n v="18126"/>
    <n v="1573"/>
    <n v="12420"/>
    <n v="42754"/>
  </r>
  <r>
    <x v="18"/>
    <n v="206"/>
    <n v="2604"/>
    <n v="221"/>
    <n v="3274"/>
    <n v="6305"/>
    <x v="1"/>
    <x v="1"/>
    <s v="Χρεωστικό"/>
    <n v="0"/>
    <n v="17059"/>
    <n v="2768"/>
    <n v="13244"/>
    <n v="33071"/>
  </r>
  <r>
    <x v="18"/>
    <n v="727"/>
    <n v="297"/>
    <n v="155"/>
    <n v="4620"/>
    <n v="5799"/>
    <x v="1"/>
    <x v="1"/>
    <s v="Χρεωστικό"/>
    <n v="19918"/>
    <n v="4424"/>
    <n v="0"/>
    <n v="0"/>
    <n v="24342"/>
  </r>
  <r>
    <x v="9"/>
    <n v="3745"/>
    <n v="0"/>
    <n v="453"/>
    <n v="3143"/>
    <n v="7341"/>
    <x v="1"/>
    <x v="1"/>
    <s v="Χρεωστικό"/>
    <n v="0"/>
    <n v="16308"/>
    <n v="4333"/>
    <n v="16480"/>
    <n v="37121"/>
  </r>
  <r>
    <x v="4"/>
    <n v="3188"/>
    <n v="1373"/>
    <n v="100"/>
    <n v="2844"/>
    <n v="7505"/>
    <x v="1"/>
    <x v="1"/>
    <s v="Χρεωστικό"/>
    <n v="0"/>
    <n v="10734"/>
    <n v="16990"/>
    <n v="4758"/>
    <n v="32482"/>
  </r>
  <r>
    <x v="17"/>
    <n v="2691"/>
    <n v="3701"/>
    <n v="178"/>
    <n v="3083"/>
    <n v="9653"/>
    <x v="0"/>
    <x v="0"/>
    <s v="Χρεωστικό"/>
    <n v="8377"/>
    <n v="9327"/>
    <n v="0"/>
    <n v="8686"/>
    <n v="26390"/>
  </r>
  <r>
    <x v="8"/>
    <n v="4294"/>
    <n v="414"/>
    <n v="35"/>
    <n v="187"/>
    <n v="4930"/>
    <x v="1"/>
    <x v="1"/>
    <s v="Χρεωστικό"/>
    <n v="0"/>
    <n v="9982"/>
    <n v="10791"/>
    <n v="-4940"/>
    <n v="15833"/>
  </r>
  <r>
    <x v="0"/>
    <n v="3576"/>
    <n v="2961"/>
    <n v="442"/>
    <n v="1141"/>
    <n v="8120"/>
    <x v="0"/>
    <x v="0"/>
    <s v="Χρεωστικό"/>
    <n v="-3977"/>
    <n v="0"/>
    <n v="-3414"/>
    <n v="0"/>
    <n v="-7391"/>
  </r>
  <r>
    <x v="5"/>
    <n v="2146"/>
    <n v="3861"/>
    <n v="398"/>
    <n v="3891"/>
    <n v="10296"/>
    <x v="1"/>
    <x v="2"/>
    <s v="Πιστωτικό"/>
    <n v="14435"/>
    <n v="13546"/>
    <n v="0"/>
    <n v="-4258"/>
    <n v="23723"/>
  </r>
  <r>
    <x v="9"/>
    <n v="4916"/>
    <n v="303"/>
    <n v="227"/>
    <n v="4502"/>
    <n v="9948"/>
    <x v="1"/>
    <x v="1"/>
    <s v="Χρεωστικό"/>
    <n v="6225"/>
    <n v="14637"/>
    <n v="14014"/>
    <n v="0"/>
    <n v="34876"/>
  </r>
  <r>
    <x v="11"/>
    <n v="3069"/>
    <n v="4895"/>
    <n v="331"/>
    <n v="1119"/>
    <n v="9414"/>
    <x v="0"/>
    <x v="0"/>
    <s v="Χρεωστικό"/>
    <n v="19391"/>
    <n v="0"/>
    <n v="19772"/>
    <n v="-655"/>
    <n v="38508"/>
  </r>
  <r>
    <x v="10"/>
    <n v="3407"/>
    <n v="1295"/>
    <n v="27"/>
    <n v="2299"/>
    <n v="7028"/>
    <x v="0"/>
    <x v="0"/>
    <s v="Χρεωστικό"/>
    <n v="5111"/>
    <n v="8000"/>
    <n v="0"/>
    <n v="9008"/>
    <n v="22119"/>
  </r>
  <r>
    <x v="4"/>
    <n v="631"/>
    <n v="1239"/>
    <n v="293"/>
    <n v="423"/>
    <n v="2586"/>
    <x v="1"/>
    <x v="1"/>
    <s v="Χρεωστικό"/>
    <n v="6283"/>
    <n v="0"/>
    <n v="13247"/>
    <n v="0"/>
    <n v="19530"/>
  </r>
  <r>
    <x v="13"/>
    <n v="3938"/>
    <n v="2481"/>
    <n v="61"/>
    <n v="1046"/>
    <n v="7526"/>
    <x v="1"/>
    <x v="1"/>
    <s v="Χρεωστικό"/>
    <n v="17342"/>
    <n v="1512"/>
    <n v="0"/>
    <n v="0"/>
    <n v="18854"/>
  </r>
  <r>
    <x v="3"/>
    <n v="2369"/>
    <n v="2243"/>
    <n v="212"/>
    <n v="4945"/>
    <n v="9769"/>
    <x v="0"/>
    <x v="0"/>
    <s v="Χρεωστικό"/>
    <n v="0"/>
    <n v="0"/>
    <n v="3910"/>
    <n v="19845"/>
    <n v="23755"/>
  </r>
  <r>
    <x v="19"/>
    <n v="2238"/>
    <n v="3383"/>
    <n v="175"/>
    <n v="1530"/>
    <n v="7326"/>
    <x v="0"/>
    <x v="0"/>
    <s v="Χρεωστικό"/>
    <n v="6823"/>
    <n v="-1118"/>
    <n v="0"/>
    <n v="11025"/>
    <n v="16730"/>
  </r>
  <r>
    <x v="12"/>
    <n v="781"/>
    <n v="3527"/>
    <n v="487"/>
    <n v="2198"/>
    <n v="6993"/>
    <x v="0"/>
    <x v="0"/>
    <s v="Χρεωστικό"/>
    <n v="0"/>
    <n v="0"/>
    <n v="18595"/>
    <n v="13903"/>
    <n v="32498"/>
  </r>
  <r>
    <x v="10"/>
    <n v="2532"/>
    <n v="455"/>
    <n v="218"/>
    <n v="222"/>
    <n v="3427"/>
    <x v="0"/>
    <x v="0"/>
    <s v="Χρεωστικό"/>
    <n v="15635"/>
    <n v="10113"/>
    <n v="0"/>
    <n v="7849"/>
    <n v="33597"/>
  </r>
  <r>
    <x v="5"/>
    <n v="4155"/>
    <n v="963"/>
    <n v="95"/>
    <n v="623"/>
    <n v="5836"/>
    <x v="1"/>
    <x v="1"/>
    <s v="Χρεωστικό"/>
    <n v="9409"/>
    <n v="2671"/>
    <n v="0"/>
    <n v="0"/>
    <n v="12080"/>
  </r>
  <r>
    <x v="8"/>
    <n v="3445"/>
    <n v="2748"/>
    <n v="342"/>
    <n v="1143"/>
    <n v="7678"/>
    <x v="1"/>
    <x v="1"/>
    <s v="Χρεωστικό"/>
    <n v="1435"/>
    <n v="15480"/>
    <n v="10715"/>
    <n v="0"/>
    <n v="27630"/>
  </r>
  <r>
    <x v="1"/>
    <n v="2737"/>
    <n v="4844"/>
    <n v="491"/>
    <n v="2619"/>
    <n v="10691"/>
    <x v="0"/>
    <x v="0"/>
    <s v="Πιστωτικό"/>
    <n v="-4023"/>
    <n v="-4508"/>
    <n v="0"/>
    <n v="11529"/>
    <n v="2998"/>
  </r>
  <r>
    <x v="19"/>
    <n v="3254"/>
    <n v="4100"/>
    <n v="454"/>
    <n v="3542"/>
    <n v="11350"/>
    <x v="0"/>
    <x v="0"/>
    <s v="Πιστωτικό"/>
    <n v="13965"/>
    <n v="0"/>
    <n v="1081"/>
    <n v="5889"/>
    <n v="20935"/>
  </r>
  <r>
    <x v="10"/>
    <n v="697"/>
    <n v="4184"/>
    <n v="282"/>
    <n v="700"/>
    <n v="5863"/>
    <x v="0"/>
    <x v="0"/>
    <s v="Χρεωστικό"/>
    <n v="19379"/>
    <n v="4991"/>
    <n v="0"/>
    <n v="6416"/>
    <n v="30786"/>
  </r>
  <r>
    <x v="3"/>
    <n v="2289"/>
    <n v="839"/>
    <n v="384"/>
    <n v="2996"/>
    <n v="6508"/>
    <x v="0"/>
    <x v="0"/>
    <s v="Χρεωστικό"/>
    <n v="17515"/>
    <n v="-2657"/>
    <n v="6678"/>
    <n v="0"/>
    <n v="21536"/>
  </r>
  <r>
    <x v="9"/>
    <n v="1512"/>
    <n v="165"/>
    <n v="145"/>
    <n v="2751"/>
    <n v="4573"/>
    <x v="1"/>
    <x v="1"/>
    <s v="Χρεωστικό"/>
    <n v="0"/>
    <n v="12276"/>
    <n v="679"/>
    <n v="0"/>
    <n v="12955"/>
  </r>
  <r>
    <x v="18"/>
    <n v="3577"/>
    <n v="686"/>
    <n v="235"/>
    <n v="3391"/>
    <n v="7889"/>
    <x v="1"/>
    <x v="1"/>
    <s v="Χρεωστικό"/>
    <n v="-1422"/>
    <n v="0"/>
    <n v="16276"/>
    <n v="0"/>
    <n v="14854"/>
  </r>
  <r>
    <x v="1"/>
    <n v="1466"/>
    <n v="4225"/>
    <n v="162"/>
    <n v="3852"/>
    <n v="9705"/>
    <x v="0"/>
    <x v="0"/>
    <s v="Χρεωστικό"/>
    <n v="-4175"/>
    <n v="12186"/>
    <n v="8116"/>
    <n v="17789"/>
    <n v="33916"/>
  </r>
  <r>
    <x v="4"/>
    <n v="3758"/>
    <n v="475"/>
    <n v="411"/>
    <n v="3083"/>
    <n v="7727"/>
    <x v="1"/>
    <x v="1"/>
    <s v="Χρεωστικό"/>
    <n v="8184"/>
    <n v="3180"/>
    <n v="0"/>
    <n v="1249"/>
    <n v="12613"/>
  </r>
  <r>
    <x v="18"/>
    <n v="4113"/>
    <n v="582"/>
    <n v="427"/>
    <n v="4343"/>
    <n v="9465"/>
    <x v="1"/>
    <x v="1"/>
    <s v="Χρεωστικό"/>
    <n v="2492"/>
    <n v="4164"/>
    <n v="5672"/>
    <n v="0"/>
    <n v="12328"/>
  </r>
  <r>
    <x v="17"/>
    <n v="2468"/>
    <n v="104"/>
    <n v="252"/>
    <n v="2954"/>
    <n v="5778"/>
    <x v="0"/>
    <x v="0"/>
    <s v="Χρεωστικό"/>
    <n v="17049"/>
    <n v="3437"/>
    <n v="16798"/>
    <n v="0"/>
    <n v="37284"/>
  </r>
  <r>
    <x v="12"/>
    <n v="2563"/>
    <n v="4599"/>
    <n v="338"/>
    <n v="3823"/>
    <n v="11323"/>
    <x v="0"/>
    <x v="0"/>
    <s v="Πιστωτικό"/>
    <n v="0"/>
    <n v="4428"/>
    <n v="0"/>
    <n v="5337"/>
    <n v="9765"/>
  </r>
  <r>
    <x v="5"/>
    <n v="2290"/>
    <n v="1017"/>
    <n v="29"/>
    <n v="4309"/>
    <n v="7645"/>
    <x v="1"/>
    <x v="1"/>
    <s v="Χρεωστικό"/>
    <n v="0"/>
    <n v="10274"/>
    <n v="0"/>
    <n v="9167"/>
    <n v="19441"/>
  </r>
  <r>
    <x v="17"/>
    <n v="1463"/>
    <n v="1327"/>
    <n v="174"/>
    <n v="1092"/>
    <n v="4056"/>
    <x v="0"/>
    <x v="0"/>
    <s v="Χρεωστικό"/>
    <n v="0"/>
    <n v="0"/>
    <n v="0"/>
    <n v="14973"/>
    <n v="14973"/>
  </r>
  <r>
    <x v="19"/>
    <n v="3392"/>
    <n v="252"/>
    <n v="86"/>
    <n v="3093"/>
    <n v="6823"/>
    <x v="0"/>
    <x v="0"/>
    <s v="Χρεωστικό"/>
    <n v="13569"/>
    <n v="7706"/>
    <n v="8128"/>
    <n v="0"/>
    <n v="29403"/>
  </r>
  <r>
    <x v="4"/>
    <n v="3814"/>
    <n v="2031"/>
    <n v="343"/>
    <n v="1091"/>
    <n v="7279"/>
    <x v="1"/>
    <x v="1"/>
    <s v="Χρεωστικό"/>
    <n v="0"/>
    <n v="14576"/>
    <n v="-3115"/>
    <n v="16813"/>
    <n v="28274"/>
  </r>
  <r>
    <x v="15"/>
    <n v="3428"/>
    <n v="4820"/>
    <n v="388"/>
    <n v="1772"/>
    <n v="10408"/>
    <x v="1"/>
    <x v="2"/>
    <s v="Πιστωτικό"/>
    <n v="18689"/>
    <n v="0"/>
    <n v="-4110"/>
    <n v="0"/>
    <n v="14579"/>
  </r>
  <r>
    <x v="13"/>
    <n v="4200"/>
    <n v="1780"/>
    <n v="39"/>
    <n v="4708"/>
    <n v="10727"/>
    <x v="1"/>
    <x v="2"/>
    <s v="Πιστωτικό"/>
    <n v="10489"/>
    <n v="12204"/>
    <n v="803"/>
    <n v="12176"/>
    <n v="35672"/>
  </r>
  <r>
    <x v="3"/>
    <n v="3656"/>
    <n v="4091"/>
    <n v="73"/>
    <n v="3010"/>
    <n v="10830"/>
    <x v="0"/>
    <x v="0"/>
    <s v="Πιστωτικό"/>
    <n v="0"/>
    <n v="18329"/>
    <n v="1955"/>
    <n v="-5000"/>
    <n v="15284"/>
  </r>
  <r>
    <x v="7"/>
    <n v="4572"/>
    <n v="347"/>
    <n v="377"/>
    <n v="2806"/>
    <n v="8102"/>
    <x v="1"/>
    <x v="1"/>
    <s v="Χρεωστικό"/>
    <n v="7127"/>
    <n v="0"/>
    <n v="0"/>
    <n v="0"/>
    <n v="7127"/>
  </r>
  <r>
    <x v="10"/>
    <n v="1498"/>
    <n v="2284"/>
    <n v="457"/>
    <n v="2884"/>
    <n v="7123"/>
    <x v="0"/>
    <x v="0"/>
    <s v="Χρεωστικό"/>
    <n v="0"/>
    <n v="9643"/>
    <n v="0"/>
    <n v="0"/>
    <n v="9643"/>
  </r>
  <r>
    <x v="10"/>
    <n v="2857"/>
    <n v="4458"/>
    <n v="367"/>
    <n v="3018"/>
    <n v="10700"/>
    <x v="0"/>
    <x v="0"/>
    <s v="Πιστωτικό"/>
    <n v="4470"/>
    <n v="599"/>
    <n v="6975"/>
    <n v="13587"/>
    <n v="25631"/>
  </r>
  <r>
    <x v="17"/>
    <n v="3611"/>
    <n v="1154"/>
    <n v="478"/>
    <n v="3765"/>
    <n v="9008"/>
    <x v="0"/>
    <x v="0"/>
    <s v="Χρεωστικό"/>
    <n v="1262"/>
    <n v="12137"/>
    <n v="0"/>
    <n v="0"/>
    <n v="13399"/>
  </r>
  <r>
    <x v="18"/>
    <n v="255"/>
    <n v="2984"/>
    <n v="209"/>
    <n v="4489"/>
    <n v="7937"/>
    <x v="1"/>
    <x v="1"/>
    <s v="Χρεωστικό"/>
    <n v="-2911"/>
    <n v="16919"/>
    <n v="0"/>
    <n v="5272"/>
    <n v="19280"/>
  </r>
  <r>
    <x v="2"/>
    <n v="4703"/>
    <n v="4299"/>
    <n v="61"/>
    <n v="155"/>
    <n v="9218"/>
    <x v="0"/>
    <x v="0"/>
    <s v="Χρεωστικό"/>
    <n v="18551"/>
    <n v="4707"/>
    <n v="9158"/>
    <n v="6353"/>
    <n v="38769"/>
  </r>
  <r>
    <x v="3"/>
    <n v="4601"/>
    <n v="2498"/>
    <n v="486"/>
    <n v="1040"/>
    <n v="8625"/>
    <x v="0"/>
    <x v="0"/>
    <s v="Χρεωστικό"/>
    <n v="0"/>
    <n v="0"/>
    <n v="0"/>
    <n v="-3947"/>
    <n v="-3947"/>
  </r>
  <r>
    <x v="0"/>
    <n v="505"/>
    <n v="616"/>
    <n v="220"/>
    <n v="2114"/>
    <n v="3455"/>
    <x v="0"/>
    <x v="0"/>
    <s v="Χρεωστικό"/>
    <n v="0"/>
    <n v="0"/>
    <n v="16230"/>
    <n v="18485"/>
    <n v="34715"/>
  </r>
  <r>
    <x v="4"/>
    <n v="1670"/>
    <n v="2745"/>
    <n v="461"/>
    <n v="4435"/>
    <n v="9311"/>
    <x v="1"/>
    <x v="1"/>
    <s v="Χρεωστικό"/>
    <n v="0"/>
    <n v="0"/>
    <n v="7974"/>
    <n v="2599"/>
    <n v="10573"/>
  </r>
  <r>
    <x v="6"/>
    <n v="3074"/>
    <n v="741"/>
    <n v="271"/>
    <n v="1830"/>
    <n v="5916"/>
    <x v="0"/>
    <x v="0"/>
    <s v="Χρεωστικό"/>
    <n v="-4269"/>
    <n v="11452"/>
    <n v="4024"/>
    <n v="2429"/>
    <n v="13636"/>
  </r>
  <r>
    <x v="8"/>
    <n v="670"/>
    <n v="1781"/>
    <n v="391"/>
    <n v="3346"/>
    <n v="6188"/>
    <x v="1"/>
    <x v="1"/>
    <s v="Χρεωστικό"/>
    <n v="0"/>
    <n v="2156"/>
    <n v="0"/>
    <n v="16355"/>
    <n v="18511"/>
  </r>
  <r>
    <x v="7"/>
    <n v="898"/>
    <n v="4695"/>
    <n v="46"/>
    <n v="1455"/>
    <n v="7094"/>
    <x v="1"/>
    <x v="1"/>
    <s v="Χρεωστικό"/>
    <n v="6140"/>
    <n v="0"/>
    <n v="7868"/>
    <n v="-3733"/>
    <n v="10275"/>
  </r>
  <r>
    <x v="7"/>
    <n v="4167"/>
    <n v="1008"/>
    <n v="460"/>
    <n v="3424"/>
    <n v="9059"/>
    <x v="1"/>
    <x v="1"/>
    <s v="Χρεωστικό"/>
    <n v="6122"/>
    <n v="0"/>
    <n v="0"/>
    <n v="12727"/>
    <n v="18849"/>
  </r>
  <r>
    <x v="4"/>
    <n v="1326"/>
    <n v="2276"/>
    <n v="475"/>
    <n v="1646"/>
    <n v="5723"/>
    <x v="1"/>
    <x v="1"/>
    <s v="Χρεωστικό"/>
    <n v="5919"/>
    <n v="19155"/>
    <n v="10471"/>
    <n v="0"/>
    <n v="35545"/>
  </r>
  <r>
    <x v="6"/>
    <n v="4837"/>
    <n v="4656"/>
    <n v="254"/>
    <n v="603"/>
    <n v="10350"/>
    <x v="0"/>
    <x v="0"/>
    <s v="Πιστωτικό"/>
    <n v="0"/>
    <n v="-4561"/>
    <n v="0"/>
    <n v="0"/>
    <n v="-4561"/>
  </r>
  <r>
    <x v="13"/>
    <n v="2734"/>
    <n v="3794"/>
    <n v="127"/>
    <n v="2891"/>
    <n v="9546"/>
    <x v="1"/>
    <x v="1"/>
    <s v="Χρεωστικό"/>
    <n v="6285"/>
    <n v="0"/>
    <n v="19598"/>
    <n v="5250"/>
    <n v="31133"/>
  </r>
  <r>
    <x v="15"/>
    <n v="4794"/>
    <n v="4233"/>
    <n v="307"/>
    <n v="4506"/>
    <n v="13840"/>
    <x v="1"/>
    <x v="2"/>
    <s v="Πιστωτικό"/>
    <n v="-3958"/>
    <n v="0"/>
    <n v="0"/>
    <n v="0"/>
    <n v="-3958"/>
  </r>
  <r>
    <x v="4"/>
    <n v="4207"/>
    <n v="3000"/>
    <n v="299"/>
    <n v="4921"/>
    <n v="12427"/>
    <x v="1"/>
    <x v="2"/>
    <s v="Πιστωτικό"/>
    <n v="14260"/>
    <n v="0"/>
    <n v="19438"/>
    <n v="16799"/>
    <n v="50497"/>
  </r>
  <r>
    <x v="14"/>
    <n v="4273"/>
    <n v="1924"/>
    <n v="35"/>
    <n v="1037"/>
    <n v="7269"/>
    <x v="0"/>
    <x v="0"/>
    <s v="Χρεωστικό"/>
    <n v="1543"/>
    <n v="2493"/>
    <n v="-264"/>
    <n v="18612"/>
    <n v="22384"/>
  </r>
  <r>
    <x v="15"/>
    <n v="884"/>
    <n v="2414"/>
    <n v="72"/>
    <n v="2358"/>
    <n v="5728"/>
    <x v="1"/>
    <x v="1"/>
    <s v="Χρεωστικό"/>
    <n v="2684"/>
    <n v="0"/>
    <n v="0"/>
    <n v="12179"/>
    <n v="14863"/>
  </r>
  <r>
    <x v="0"/>
    <n v="3953"/>
    <n v="3298"/>
    <n v="135"/>
    <n v="192"/>
    <n v="7578"/>
    <x v="0"/>
    <x v="0"/>
    <s v="Χρεωστικό"/>
    <n v="-678"/>
    <n v="3252"/>
    <n v="6765"/>
    <n v="14277"/>
    <n v="23616"/>
  </r>
  <r>
    <x v="17"/>
    <n v="3732"/>
    <n v="720"/>
    <n v="371"/>
    <n v="4310"/>
    <n v="9133"/>
    <x v="0"/>
    <x v="0"/>
    <s v="Χρεωστικό"/>
    <n v="0"/>
    <n v="15463"/>
    <n v="0"/>
    <n v="11458"/>
    <n v="26921"/>
  </r>
  <r>
    <x v="15"/>
    <n v="76"/>
    <n v="2554"/>
    <n v="364"/>
    <n v="4131"/>
    <n v="7125"/>
    <x v="1"/>
    <x v="1"/>
    <s v="Χρεωστικό"/>
    <n v="0"/>
    <n v="10534"/>
    <n v="0"/>
    <n v="0"/>
    <n v="10534"/>
  </r>
  <r>
    <x v="14"/>
    <n v="2704"/>
    <n v="1935"/>
    <n v="140"/>
    <n v="2036"/>
    <n v="6815"/>
    <x v="0"/>
    <x v="0"/>
    <s v="Χρεωστικό"/>
    <n v="572"/>
    <n v="0"/>
    <n v="-1993"/>
    <n v="0"/>
    <n v="-1421"/>
  </r>
  <r>
    <x v="17"/>
    <n v="57"/>
    <n v="2440"/>
    <n v="303"/>
    <n v="4079"/>
    <n v="6879"/>
    <x v="0"/>
    <x v="0"/>
    <s v="Χρεωστικό"/>
    <n v="9809"/>
    <n v="19350"/>
    <n v="1808"/>
    <n v="11171"/>
    <n v="42138"/>
  </r>
  <r>
    <x v="1"/>
    <n v="89"/>
    <n v="2072"/>
    <n v="206"/>
    <n v="176"/>
    <n v="2543"/>
    <x v="0"/>
    <x v="0"/>
    <s v="Χρεωστικό"/>
    <n v="16618"/>
    <n v="7326"/>
    <n v="16378"/>
    <n v="0"/>
    <n v="40322"/>
  </r>
  <r>
    <x v="17"/>
    <n v="158"/>
    <n v="1690"/>
    <n v="157"/>
    <n v="3479"/>
    <n v="5484"/>
    <x v="0"/>
    <x v="0"/>
    <s v="Χρεωστικό"/>
    <n v="0"/>
    <n v="-3860"/>
    <n v="17271"/>
    <n v="6899"/>
    <n v="20310"/>
  </r>
  <r>
    <x v="14"/>
    <n v="176"/>
    <n v="4786"/>
    <n v="31"/>
    <n v="3576"/>
    <n v="8569"/>
    <x v="0"/>
    <x v="0"/>
    <s v="Χρεωστικό"/>
    <n v="0"/>
    <n v="567"/>
    <n v="2822"/>
    <n v="0"/>
    <n v="3389"/>
  </r>
  <r>
    <x v="9"/>
    <n v="370"/>
    <n v="4449"/>
    <n v="182"/>
    <n v="1510"/>
    <n v="6511"/>
    <x v="1"/>
    <x v="1"/>
    <s v="Χρεωστικό"/>
    <n v="1651"/>
    <n v="976"/>
    <n v="17397"/>
    <n v="4298"/>
    <n v="24322"/>
  </r>
  <r>
    <x v="13"/>
    <n v="3407"/>
    <n v="1691"/>
    <n v="25"/>
    <n v="386"/>
    <n v="5509"/>
    <x v="1"/>
    <x v="1"/>
    <s v="Χρεωστικό"/>
    <n v="2345"/>
    <n v="5143"/>
    <n v="-1470"/>
    <n v="1166"/>
    <n v="7184"/>
  </r>
  <r>
    <x v="15"/>
    <n v="4366"/>
    <n v="3085"/>
    <n v="262"/>
    <n v="2639"/>
    <n v="10352"/>
    <x v="1"/>
    <x v="2"/>
    <s v="Πιστωτικό"/>
    <n v="0"/>
    <n v="5038"/>
    <n v="5605"/>
    <n v="-1577"/>
    <n v="9066"/>
  </r>
  <r>
    <x v="12"/>
    <n v="1748"/>
    <n v="3436"/>
    <n v="470"/>
    <n v="4801"/>
    <n v="10455"/>
    <x v="0"/>
    <x v="0"/>
    <s v="Πιστωτικό"/>
    <n v="4837"/>
    <n v="12212"/>
    <n v="-3285"/>
    <n v="4702"/>
    <n v="18466"/>
  </r>
  <r>
    <x v="19"/>
    <n v="1455"/>
    <n v="4845"/>
    <n v="249"/>
    <n v="784"/>
    <n v="7333"/>
    <x v="0"/>
    <x v="0"/>
    <s v="Χρεωστικό"/>
    <n v="0"/>
    <n v="0"/>
    <n v="18003"/>
    <n v="8033"/>
    <n v="26036"/>
  </r>
  <r>
    <x v="10"/>
    <n v="1502"/>
    <n v="3882"/>
    <n v="496"/>
    <n v="3927"/>
    <n v="9807"/>
    <x v="0"/>
    <x v="0"/>
    <s v="Χρεωστικό"/>
    <n v="16287"/>
    <n v="7483"/>
    <n v="-691"/>
    <n v="17584"/>
    <n v="40663"/>
  </r>
  <r>
    <x v="9"/>
    <n v="337"/>
    <n v="1995"/>
    <n v="6"/>
    <n v="2082"/>
    <n v="4420"/>
    <x v="1"/>
    <x v="1"/>
    <s v="Χρεωστικό"/>
    <n v="-4120"/>
    <n v="0"/>
    <n v="-2867"/>
    <n v="-1114"/>
    <n v="-8101"/>
  </r>
  <r>
    <x v="11"/>
    <n v="3222"/>
    <n v="248"/>
    <n v="267"/>
    <n v="1466"/>
    <n v="5203"/>
    <x v="0"/>
    <x v="0"/>
    <s v="Χρεωστικό"/>
    <n v="11280"/>
    <n v="-2485"/>
    <n v="677"/>
    <n v="0"/>
    <n v="9472"/>
  </r>
  <r>
    <x v="3"/>
    <n v="1227"/>
    <n v="2118"/>
    <n v="406"/>
    <n v="2512"/>
    <n v="6263"/>
    <x v="0"/>
    <x v="0"/>
    <s v="Χρεωστικό"/>
    <n v="0"/>
    <n v="18413"/>
    <n v="0"/>
    <n v="-4958"/>
    <n v="13455"/>
  </r>
  <r>
    <x v="0"/>
    <n v="1310"/>
    <n v="1027"/>
    <n v="476"/>
    <n v="2849"/>
    <n v="5662"/>
    <x v="0"/>
    <x v="0"/>
    <s v="Χρεωστικό"/>
    <n v="-747"/>
    <n v="0"/>
    <n v="-2247"/>
    <n v="0"/>
    <n v="-2994"/>
  </r>
  <r>
    <x v="6"/>
    <n v="966"/>
    <n v="1636"/>
    <n v="266"/>
    <n v="1853"/>
    <n v="4721"/>
    <x v="0"/>
    <x v="0"/>
    <s v="Χρεωστικό"/>
    <n v="18294"/>
    <n v="0"/>
    <n v="13078"/>
    <n v="0"/>
    <n v="31372"/>
  </r>
  <r>
    <x v="6"/>
    <n v="2068"/>
    <n v="2926"/>
    <n v="68"/>
    <n v="2094"/>
    <n v="7156"/>
    <x v="0"/>
    <x v="0"/>
    <s v="Χρεωστικό"/>
    <n v="0"/>
    <n v="0"/>
    <n v="3662"/>
    <n v="-2463"/>
    <n v="1199"/>
  </r>
  <r>
    <x v="3"/>
    <n v="2987"/>
    <n v="2117"/>
    <n v="121"/>
    <n v="1005"/>
    <n v="6230"/>
    <x v="0"/>
    <x v="0"/>
    <s v="Χρεωστικό"/>
    <n v="0"/>
    <n v="-122"/>
    <n v="0"/>
    <n v="18439"/>
    <n v="18317"/>
  </r>
  <r>
    <x v="8"/>
    <n v="3093"/>
    <n v="1835"/>
    <n v="5"/>
    <n v="3479"/>
    <n v="8412"/>
    <x v="1"/>
    <x v="1"/>
    <s v="Χρεωστικό"/>
    <n v="13450"/>
    <n v="-3076"/>
    <n v="0"/>
    <n v="8996"/>
    <n v="19370"/>
  </r>
  <r>
    <x v="14"/>
    <n v="137"/>
    <n v="3053"/>
    <n v="70"/>
    <n v="2687"/>
    <n v="5947"/>
    <x v="0"/>
    <x v="0"/>
    <s v="Χρεωστικό"/>
    <n v="15242"/>
    <n v="15453"/>
    <n v="-3598"/>
    <n v="8639"/>
    <n v="35736"/>
  </r>
  <r>
    <x v="10"/>
    <n v="3324"/>
    <n v="2897"/>
    <n v="454"/>
    <n v="795"/>
    <n v="7470"/>
    <x v="0"/>
    <x v="0"/>
    <s v="Χρεωστικό"/>
    <n v="5792"/>
    <n v="14964"/>
    <n v="10900"/>
    <n v="0"/>
    <n v="31656"/>
  </r>
  <r>
    <x v="12"/>
    <n v="2115"/>
    <n v="4414"/>
    <n v="1"/>
    <n v="4536"/>
    <n v="11066"/>
    <x v="0"/>
    <x v="0"/>
    <s v="Πιστωτικό"/>
    <n v="0"/>
    <n v="0"/>
    <n v="3612"/>
    <n v="0"/>
    <n v="3612"/>
  </r>
  <r>
    <x v="0"/>
    <n v="3715"/>
    <n v="1158"/>
    <n v="408"/>
    <n v="2032"/>
    <n v="7313"/>
    <x v="0"/>
    <x v="0"/>
    <s v="Χρεωστικό"/>
    <n v="0"/>
    <n v="0"/>
    <n v="-1341"/>
    <n v="12821"/>
    <n v="11480"/>
  </r>
  <r>
    <x v="7"/>
    <n v="2778"/>
    <n v="783"/>
    <n v="329"/>
    <n v="4122"/>
    <n v="8012"/>
    <x v="1"/>
    <x v="1"/>
    <s v="Χρεωστικό"/>
    <n v="15844"/>
    <n v="0"/>
    <n v="4185"/>
    <n v="0"/>
    <n v="20029"/>
  </r>
  <r>
    <x v="4"/>
    <n v="131"/>
    <n v="3927"/>
    <n v="119"/>
    <n v="532"/>
    <n v="4709"/>
    <x v="1"/>
    <x v="1"/>
    <s v="Χρεωστικό"/>
    <n v="0"/>
    <n v="11778"/>
    <n v="1855"/>
    <n v="12851"/>
    <n v="26484"/>
  </r>
  <r>
    <x v="11"/>
    <n v="4248"/>
    <n v="947"/>
    <n v="193"/>
    <n v="2382"/>
    <n v="7770"/>
    <x v="0"/>
    <x v="0"/>
    <s v="Χρεωστικό"/>
    <n v="9267"/>
    <n v="11655"/>
    <n v="9469"/>
    <n v="19263"/>
    <n v="49654"/>
  </r>
  <r>
    <x v="13"/>
    <n v="1601"/>
    <n v="4998"/>
    <n v="230"/>
    <n v="3886"/>
    <n v="10715"/>
    <x v="1"/>
    <x v="2"/>
    <s v="Πιστωτικό"/>
    <n v="4896"/>
    <n v="1486"/>
    <n v="0"/>
    <n v="15259"/>
    <n v="21641"/>
  </r>
  <r>
    <x v="12"/>
    <n v="2094"/>
    <n v="593"/>
    <n v="161"/>
    <n v="4777"/>
    <n v="7625"/>
    <x v="0"/>
    <x v="0"/>
    <s v="Χρεωστικό"/>
    <n v="0"/>
    <n v="27"/>
    <n v="0"/>
    <n v="-2079"/>
    <n v="-2052"/>
  </r>
  <r>
    <x v="16"/>
    <n v="4006"/>
    <n v="1256"/>
    <n v="129"/>
    <n v="4551"/>
    <n v="9942"/>
    <x v="1"/>
    <x v="1"/>
    <s v="Χρεωστικό"/>
    <n v="17348"/>
    <n v="16675"/>
    <n v="0"/>
    <n v="0"/>
    <n v="34023"/>
  </r>
  <r>
    <x v="10"/>
    <n v="4739"/>
    <n v="3021"/>
    <n v="117"/>
    <n v="403"/>
    <n v="8280"/>
    <x v="0"/>
    <x v="0"/>
    <s v="Χρεωστικό"/>
    <n v="0"/>
    <n v="-4802"/>
    <n v="17555"/>
    <n v="16408"/>
    <n v="29161"/>
  </r>
  <r>
    <x v="4"/>
    <n v="1756"/>
    <n v="3294"/>
    <n v="235"/>
    <n v="4134"/>
    <n v="9419"/>
    <x v="1"/>
    <x v="1"/>
    <s v="Χρεωστικό"/>
    <n v="7563"/>
    <n v="0"/>
    <n v="0"/>
    <n v="14826"/>
    <n v="22389"/>
  </r>
  <r>
    <x v="3"/>
    <n v="4400"/>
    <n v="350"/>
    <n v="15"/>
    <n v="2791"/>
    <n v="7556"/>
    <x v="0"/>
    <x v="0"/>
    <s v="Χρεωστικό"/>
    <n v="11588"/>
    <n v="353"/>
    <n v="0"/>
    <n v="0"/>
    <n v="11941"/>
  </r>
  <r>
    <x v="7"/>
    <n v="852"/>
    <n v="2086"/>
    <n v="82"/>
    <n v="1842"/>
    <n v="4862"/>
    <x v="1"/>
    <x v="1"/>
    <s v="Χρεωστικό"/>
    <n v="15395"/>
    <n v="0"/>
    <n v="17174"/>
    <n v="12725"/>
    <n v="45294"/>
  </r>
  <r>
    <x v="15"/>
    <n v="3326"/>
    <n v="330"/>
    <n v="450"/>
    <n v="1179"/>
    <n v="5285"/>
    <x v="1"/>
    <x v="1"/>
    <s v="Χρεωστικό"/>
    <n v="0"/>
    <n v="0"/>
    <n v="0"/>
    <n v="-3040"/>
    <n v="-3040"/>
  </r>
  <r>
    <x v="0"/>
    <n v="4862"/>
    <n v="194"/>
    <n v="495"/>
    <n v="838"/>
    <n v="6389"/>
    <x v="0"/>
    <x v="0"/>
    <s v="Χρεωστικό"/>
    <n v="-260"/>
    <n v="16883"/>
    <n v="19036"/>
    <n v="0"/>
    <n v="35659"/>
  </r>
  <r>
    <x v="7"/>
    <n v="4128"/>
    <n v="4660"/>
    <n v="78"/>
    <n v="335"/>
    <n v="9201"/>
    <x v="1"/>
    <x v="1"/>
    <s v="Χρεωστικό"/>
    <n v="755"/>
    <n v="0"/>
    <n v="17258"/>
    <n v="0"/>
    <n v="18013"/>
  </r>
  <r>
    <x v="2"/>
    <n v="2026"/>
    <n v="676"/>
    <n v="199"/>
    <n v="2087"/>
    <n v="4988"/>
    <x v="0"/>
    <x v="0"/>
    <s v="Χρεωστικό"/>
    <n v="-3737"/>
    <n v="0"/>
    <n v="0"/>
    <n v="0"/>
    <n v="-3737"/>
  </r>
  <r>
    <x v="19"/>
    <n v="2637"/>
    <n v="471"/>
    <n v="76"/>
    <n v="3173"/>
    <n v="6357"/>
    <x v="0"/>
    <x v="0"/>
    <s v="Χρεωστικό"/>
    <n v="0"/>
    <n v="8457"/>
    <n v="0"/>
    <n v="5910"/>
    <n v="14367"/>
  </r>
  <r>
    <x v="3"/>
    <n v="1031"/>
    <n v="1815"/>
    <n v="432"/>
    <n v="24"/>
    <n v="3302"/>
    <x v="0"/>
    <x v="0"/>
    <s v="Χρεωστικό"/>
    <n v="19851"/>
    <n v="-4157"/>
    <n v="0"/>
    <n v="10151"/>
    <n v="25845"/>
  </r>
  <r>
    <x v="17"/>
    <n v="2201"/>
    <n v="1471"/>
    <n v="80"/>
    <n v="1392"/>
    <n v="5144"/>
    <x v="0"/>
    <x v="0"/>
    <s v="Χρεωστικό"/>
    <n v="17559"/>
    <n v="-2569"/>
    <n v="1531"/>
    <n v="15131"/>
    <n v="31652"/>
  </r>
  <r>
    <x v="9"/>
    <n v="4083"/>
    <n v="3799"/>
    <n v="409"/>
    <n v="4725"/>
    <n v="13016"/>
    <x v="1"/>
    <x v="2"/>
    <s v="Πιστωτικό"/>
    <n v="18074"/>
    <n v="11933"/>
    <n v="0"/>
    <n v="0"/>
    <n v="30007"/>
  </r>
  <r>
    <x v="17"/>
    <n v="4500"/>
    <n v="2338"/>
    <n v="364"/>
    <n v="1940"/>
    <n v="9142"/>
    <x v="0"/>
    <x v="0"/>
    <s v="Χρεωστικό"/>
    <n v="1238"/>
    <n v="0"/>
    <n v="-595"/>
    <n v="0"/>
    <n v="643"/>
  </r>
  <r>
    <x v="18"/>
    <n v="1743"/>
    <n v="3786"/>
    <n v="220"/>
    <n v="2949"/>
    <n v="8698"/>
    <x v="1"/>
    <x v="1"/>
    <s v="Χρεωστικό"/>
    <n v="-457"/>
    <n v="7128"/>
    <n v="0"/>
    <n v="-4301"/>
    <n v="2370"/>
  </r>
  <r>
    <x v="17"/>
    <n v="2493"/>
    <n v="4419"/>
    <n v="50"/>
    <n v="417"/>
    <n v="7379"/>
    <x v="0"/>
    <x v="0"/>
    <s v="Χρεωστικό"/>
    <n v="15718"/>
    <n v="5467"/>
    <n v="0"/>
    <n v="3976"/>
    <n v="25161"/>
  </r>
  <r>
    <x v="7"/>
    <n v="4351"/>
    <n v="3889"/>
    <n v="310"/>
    <n v="2274"/>
    <n v="10824"/>
    <x v="1"/>
    <x v="2"/>
    <s v="Πιστωτικό"/>
    <n v="0"/>
    <n v="0"/>
    <n v="0"/>
    <n v="-4008"/>
    <n v="-4008"/>
  </r>
  <r>
    <x v="7"/>
    <n v="4361"/>
    <n v="3528"/>
    <n v="383"/>
    <n v="4318"/>
    <n v="12590"/>
    <x v="1"/>
    <x v="2"/>
    <s v="Πιστωτικό"/>
    <n v="-3505"/>
    <n v="6420"/>
    <n v="-407"/>
    <n v="8951"/>
    <n v="11459"/>
  </r>
  <r>
    <x v="17"/>
    <n v="51"/>
    <n v="783"/>
    <n v="223"/>
    <n v="3505"/>
    <n v="4562"/>
    <x v="0"/>
    <x v="0"/>
    <s v="Χρεωστικό"/>
    <n v="10711"/>
    <n v="0"/>
    <n v="860"/>
    <n v="4519"/>
    <n v="16090"/>
  </r>
  <r>
    <x v="1"/>
    <n v="3844"/>
    <n v="2807"/>
    <n v="473"/>
    <n v="3215"/>
    <n v="10339"/>
    <x v="0"/>
    <x v="0"/>
    <s v="Πιστωτικό"/>
    <n v="17272"/>
    <n v="-4786"/>
    <n v="0"/>
    <n v="19885"/>
    <n v="32371"/>
  </r>
  <r>
    <x v="9"/>
    <n v="2697"/>
    <n v="2460"/>
    <n v="458"/>
    <n v="3266"/>
    <n v="8881"/>
    <x v="1"/>
    <x v="1"/>
    <s v="Χρεωστικό"/>
    <n v="5659"/>
    <n v="0"/>
    <n v="17591"/>
    <n v="0"/>
    <n v="23250"/>
  </r>
  <r>
    <x v="17"/>
    <n v="3901"/>
    <n v="1058"/>
    <n v="241"/>
    <n v="2415"/>
    <n v="7615"/>
    <x v="0"/>
    <x v="0"/>
    <s v="Χρεωστικό"/>
    <n v="5959"/>
    <n v="15872"/>
    <n v="-1034"/>
    <n v="-2189"/>
    <n v="18608"/>
  </r>
  <r>
    <x v="5"/>
    <n v="2334"/>
    <n v="4638"/>
    <n v="254"/>
    <n v="4370"/>
    <n v="11596"/>
    <x v="1"/>
    <x v="2"/>
    <s v="Πιστωτικό"/>
    <n v="17466"/>
    <n v="0"/>
    <n v="11560"/>
    <n v="0"/>
    <n v="29026"/>
  </r>
  <r>
    <x v="6"/>
    <n v="4512"/>
    <n v="781"/>
    <n v="216"/>
    <n v="394"/>
    <n v="5903"/>
    <x v="0"/>
    <x v="0"/>
    <s v="Χρεωστικό"/>
    <n v="9993"/>
    <n v="17735"/>
    <n v="17730"/>
    <n v="17807"/>
    <n v="63265"/>
  </r>
  <r>
    <x v="19"/>
    <n v="1012"/>
    <n v="2782"/>
    <n v="48"/>
    <n v="4217"/>
    <n v="8059"/>
    <x v="0"/>
    <x v="0"/>
    <s v="Χρεωστικό"/>
    <n v="12242"/>
    <n v="-3352"/>
    <n v="16214"/>
    <n v="0"/>
    <n v="25104"/>
  </r>
  <r>
    <x v="12"/>
    <n v="2921"/>
    <n v="1488"/>
    <n v="135"/>
    <n v="799"/>
    <n v="5343"/>
    <x v="0"/>
    <x v="0"/>
    <s v="Χρεωστικό"/>
    <n v="11593"/>
    <n v="0"/>
    <n v="-2521"/>
    <n v="5114"/>
    <n v="14186"/>
  </r>
  <r>
    <x v="18"/>
    <n v="3856"/>
    <n v="1795"/>
    <n v="467"/>
    <n v="1218"/>
    <n v="7336"/>
    <x v="1"/>
    <x v="1"/>
    <s v="Χρεωστικό"/>
    <n v="12781"/>
    <n v="58"/>
    <n v="0"/>
    <n v="12110"/>
    <n v="24949"/>
  </r>
  <r>
    <x v="8"/>
    <n v="296"/>
    <n v="4007"/>
    <n v="182"/>
    <n v="4447"/>
    <n v="8932"/>
    <x v="1"/>
    <x v="1"/>
    <s v="Χρεωστικό"/>
    <n v="11462"/>
    <n v="16856"/>
    <n v="0"/>
    <n v="6512"/>
    <n v="34830"/>
  </r>
  <r>
    <x v="13"/>
    <n v="4584"/>
    <n v="3516"/>
    <n v="488"/>
    <n v="2435"/>
    <n v="11023"/>
    <x v="1"/>
    <x v="2"/>
    <s v="Πιστωτικό"/>
    <n v="17426"/>
    <n v="0"/>
    <n v="18818"/>
    <n v="0"/>
    <n v="36244"/>
  </r>
  <r>
    <x v="15"/>
    <n v="642"/>
    <n v="2354"/>
    <n v="377"/>
    <n v="489"/>
    <n v="3862"/>
    <x v="1"/>
    <x v="1"/>
    <s v="Χρεωστικό"/>
    <n v="5845"/>
    <n v="0"/>
    <n v="10620"/>
    <n v="0"/>
    <n v="16465"/>
  </r>
  <r>
    <x v="11"/>
    <n v="2946"/>
    <n v="3683"/>
    <n v="453"/>
    <n v="1785"/>
    <n v="8867"/>
    <x v="0"/>
    <x v="0"/>
    <s v="Χρεωστικό"/>
    <n v="4897"/>
    <n v="14683"/>
    <n v="0"/>
    <n v="3146"/>
    <n v="22726"/>
  </r>
  <r>
    <x v="12"/>
    <n v="3517"/>
    <n v="2942"/>
    <n v="217"/>
    <n v="4337"/>
    <n v="11013"/>
    <x v="0"/>
    <x v="0"/>
    <s v="Πιστωτικό"/>
    <n v="13983"/>
    <n v="18223"/>
    <n v="10688"/>
    <n v="12004"/>
    <n v="54898"/>
  </r>
  <r>
    <x v="6"/>
    <n v="4781"/>
    <n v="2462"/>
    <n v="222"/>
    <n v="2088"/>
    <n v="9553"/>
    <x v="0"/>
    <x v="0"/>
    <s v="Χρεωστικό"/>
    <n v="19167"/>
    <n v="0"/>
    <n v="5374"/>
    <n v="0"/>
    <n v="24541"/>
  </r>
  <r>
    <x v="1"/>
    <n v="2218"/>
    <n v="2964"/>
    <n v="34"/>
    <n v="1934"/>
    <n v="7150"/>
    <x v="0"/>
    <x v="0"/>
    <s v="Χρεωστικό"/>
    <n v="10624"/>
    <n v="11649"/>
    <n v="-2385"/>
    <n v="0"/>
    <n v="19888"/>
  </r>
  <r>
    <x v="1"/>
    <n v="2986"/>
    <n v="1048"/>
    <n v="75"/>
    <n v="1156"/>
    <n v="5265"/>
    <x v="0"/>
    <x v="0"/>
    <s v="Χρεωστικό"/>
    <n v="-1806"/>
    <n v="0"/>
    <n v="0"/>
    <n v="0"/>
    <n v="-1806"/>
  </r>
  <r>
    <x v="13"/>
    <n v="4934"/>
    <n v="4031"/>
    <n v="257"/>
    <n v="2842"/>
    <n v="12064"/>
    <x v="1"/>
    <x v="2"/>
    <s v="Πιστωτικό"/>
    <n v="19427"/>
    <n v="0"/>
    <n v="2393"/>
    <n v="0"/>
    <n v="21820"/>
  </r>
  <r>
    <x v="11"/>
    <n v="3391"/>
    <n v="4581"/>
    <n v="126"/>
    <n v="1005"/>
    <n v="9103"/>
    <x v="0"/>
    <x v="0"/>
    <s v="Χρεωστικό"/>
    <n v="4546"/>
    <n v="0"/>
    <n v="13237"/>
    <n v="12620"/>
    <n v="30403"/>
  </r>
  <r>
    <x v="17"/>
    <n v="1260"/>
    <n v="1846"/>
    <n v="418"/>
    <n v="4597"/>
    <n v="8121"/>
    <x v="0"/>
    <x v="0"/>
    <s v="Χρεωστικό"/>
    <n v="11541"/>
    <n v="-811"/>
    <n v="3952"/>
    <n v="799"/>
    <n v="15481"/>
  </r>
  <r>
    <x v="18"/>
    <n v="3505"/>
    <n v="3075"/>
    <n v="268"/>
    <n v="1721"/>
    <n v="8569"/>
    <x v="1"/>
    <x v="1"/>
    <s v="Χρεωστικό"/>
    <n v="15087"/>
    <n v="1198"/>
    <n v="15449"/>
    <n v="0"/>
    <n v="31734"/>
  </r>
  <r>
    <x v="18"/>
    <n v="2503"/>
    <n v="1251"/>
    <n v="64"/>
    <n v="2215"/>
    <n v="6033"/>
    <x v="1"/>
    <x v="1"/>
    <s v="Χρεωστικό"/>
    <n v="8431"/>
    <n v="0"/>
    <n v="966"/>
    <n v="1778"/>
    <n v="11175"/>
  </r>
  <r>
    <x v="17"/>
    <n v="3452"/>
    <n v="4044"/>
    <n v="272"/>
    <n v="1507"/>
    <n v="9275"/>
    <x v="0"/>
    <x v="0"/>
    <s v="Χρεωστικό"/>
    <n v="4378"/>
    <n v="4476"/>
    <n v="19113"/>
    <n v="0"/>
    <n v="27967"/>
  </r>
  <r>
    <x v="15"/>
    <n v="2095"/>
    <n v="410"/>
    <n v="461"/>
    <n v="2975"/>
    <n v="5941"/>
    <x v="1"/>
    <x v="1"/>
    <s v="Χρεωστικό"/>
    <n v="10402"/>
    <n v="1065"/>
    <n v="11952"/>
    <n v="10954"/>
    <n v="34373"/>
  </r>
  <r>
    <x v="9"/>
    <n v="4392"/>
    <n v="1482"/>
    <n v="275"/>
    <n v="330"/>
    <n v="6479"/>
    <x v="1"/>
    <x v="1"/>
    <s v="Χρεωστικό"/>
    <n v="16562"/>
    <n v="18581"/>
    <n v="1604"/>
    <n v="-1885"/>
    <n v="34862"/>
  </r>
  <r>
    <x v="4"/>
    <n v="2859"/>
    <n v="3401"/>
    <n v="254"/>
    <n v="3940"/>
    <n v="10454"/>
    <x v="1"/>
    <x v="2"/>
    <s v="Πιστωτικό"/>
    <n v="0"/>
    <n v="0"/>
    <n v="14794"/>
    <n v="10986"/>
    <n v="25780"/>
  </r>
  <r>
    <x v="0"/>
    <n v="4282"/>
    <n v="389"/>
    <n v="462"/>
    <n v="3622"/>
    <n v="8755"/>
    <x v="0"/>
    <x v="0"/>
    <s v="Χρεωστικό"/>
    <n v="0"/>
    <n v="0"/>
    <n v="0"/>
    <n v="6515"/>
    <n v="6515"/>
  </r>
  <r>
    <x v="19"/>
    <n v="1699"/>
    <n v="1379"/>
    <n v="365"/>
    <n v="303"/>
    <n v="3746"/>
    <x v="0"/>
    <x v="0"/>
    <s v="Χρεωστικό"/>
    <n v="0"/>
    <n v="18406"/>
    <n v="0"/>
    <n v="11897"/>
    <n v="30303"/>
  </r>
  <r>
    <x v="1"/>
    <n v="1806"/>
    <n v="2254"/>
    <n v="154"/>
    <n v="597"/>
    <n v="4811"/>
    <x v="0"/>
    <x v="0"/>
    <s v="Χρεωστικό"/>
    <n v="0"/>
    <n v="-1344"/>
    <n v="-3690"/>
    <n v="0"/>
    <n v="-5034"/>
  </r>
  <r>
    <x v="13"/>
    <n v="3743"/>
    <n v="4232"/>
    <n v="26"/>
    <n v="388"/>
    <n v="8389"/>
    <x v="1"/>
    <x v="1"/>
    <s v="Χρεωστικό"/>
    <n v="15879"/>
    <n v="-3220"/>
    <n v="0"/>
    <n v="0"/>
    <n v="12659"/>
  </r>
  <r>
    <x v="15"/>
    <n v="3657"/>
    <n v="2353"/>
    <n v="191"/>
    <n v="3294"/>
    <n v="9495"/>
    <x v="1"/>
    <x v="1"/>
    <s v="Χρεωστικό"/>
    <n v="0"/>
    <n v="8560"/>
    <n v="12994"/>
    <n v="17427"/>
    <n v="38981"/>
  </r>
  <r>
    <x v="6"/>
    <n v="4898"/>
    <n v="3947"/>
    <n v="342"/>
    <n v="3500"/>
    <n v="12687"/>
    <x v="0"/>
    <x v="0"/>
    <s v="Πιστωτικό"/>
    <n v="-3163"/>
    <n v="7356"/>
    <n v="0"/>
    <n v="1802"/>
    <n v="5995"/>
  </r>
  <r>
    <x v="9"/>
    <n v="3961"/>
    <n v="2386"/>
    <n v="407"/>
    <n v="2659"/>
    <n v="9413"/>
    <x v="1"/>
    <x v="1"/>
    <s v="Χρεωστικό"/>
    <n v="7528"/>
    <n v="6920"/>
    <n v="2643"/>
    <n v="0"/>
    <n v="17091"/>
  </r>
  <r>
    <x v="13"/>
    <n v="2585"/>
    <n v="3351"/>
    <n v="432"/>
    <n v="3840"/>
    <n v="10208"/>
    <x v="1"/>
    <x v="2"/>
    <s v="Πιστωτικό"/>
    <n v="0"/>
    <n v="0"/>
    <n v="9407"/>
    <n v="14644"/>
    <n v="24051"/>
  </r>
  <r>
    <x v="8"/>
    <n v="3393"/>
    <n v="1218"/>
    <n v="219"/>
    <n v="193"/>
    <n v="5023"/>
    <x v="1"/>
    <x v="1"/>
    <s v="Χρεωστικό"/>
    <n v="12186"/>
    <n v="12727"/>
    <n v="11658"/>
    <n v="11072"/>
    <n v="47643"/>
  </r>
  <r>
    <x v="7"/>
    <n v="2165"/>
    <n v="52"/>
    <n v="274"/>
    <n v="4109"/>
    <n v="6600"/>
    <x v="1"/>
    <x v="1"/>
    <s v="Χρεωστικό"/>
    <n v="0"/>
    <n v="16727"/>
    <n v="4084"/>
    <n v="0"/>
    <n v="20811"/>
  </r>
  <r>
    <x v="5"/>
    <n v="4102"/>
    <n v="3804"/>
    <n v="295"/>
    <n v="4343"/>
    <n v="12544"/>
    <x v="1"/>
    <x v="2"/>
    <s v="Πιστωτικό"/>
    <n v="14884"/>
    <n v="19694"/>
    <n v="0"/>
    <n v="-733"/>
    <n v="33845"/>
  </r>
  <r>
    <x v="3"/>
    <n v="1146"/>
    <n v="4603"/>
    <n v="175"/>
    <n v="3475"/>
    <n v="9399"/>
    <x v="0"/>
    <x v="0"/>
    <s v="Χρεωστικό"/>
    <n v="8721"/>
    <n v="0"/>
    <n v="1707"/>
    <n v="0"/>
    <n v="10428"/>
  </r>
  <r>
    <x v="2"/>
    <n v="4130"/>
    <n v="4951"/>
    <n v="23"/>
    <n v="3158"/>
    <n v="12262"/>
    <x v="0"/>
    <x v="0"/>
    <s v="Πιστωτικό"/>
    <n v="9323"/>
    <n v="0"/>
    <n v="5745"/>
    <n v="9001"/>
    <n v="24069"/>
  </r>
  <r>
    <x v="14"/>
    <n v="3790"/>
    <n v="4605"/>
    <n v="327"/>
    <n v="4479"/>
    <n v="13201"/>
    <x v="0"/>
    <x v="0"/>
    <s v="Πιστωτικό"/>
    <n v="0"/>
    <n v="0"/>
    <n v="0"/>
    <n v="-1533"/>
    <n v="-1533"/>
  </r>
  <r>
    <x v="11"/>
    <n v="3495"/>
    <n v="1688"/>
    <n v="329"/>
    <n v="4000"/>
    <n v="9512"/>
    <x v="0"/>
    <x v="0"/>
    <s v="Χρεωστικό"/>
    <n v="314"/>
    <n v="0"/>
    <n v="0"/>
    <n v="-951"/>
    <n v="-637"/>
  </r>
  <r>
    <x v="16"/>
    <n v="5000"/>
    <n v="926"/>
    <n v="17"/>
    <n v="3868"/>
    <n v="9811"/>
    <x v="1"/>
    <x v="1"/>
    <s v="Χρεωστικό"/>
    <n v="4723"/>
    <n v="17475"/>
    <n v="10973"/>
    <n v="0"/>
    <n v="33171"/>
  </r>
  <r>
    <x v="16"/>
    <n v="4773"/>
    <n v="3808"/>
    <n v="156"/>
    <n v="4482"/>
    <n v="13219"/>
    <x v="1"/>
    <x v="2"/>
    <s v="Πιστωτικό"/>
    <n v="19836"/>
    <n v="10212"/>
    <n v="18728"/>
    <n v="4343"/>
    <n v="53119"/>
  </r>
  <r>
    <x v="6"/>
    <n v="3346"/>
    <n v="468"/>
    <n v="289"/>
    <n v="236"/>
    <n v="4339"/>
    <x v="0"/>
    <x v="0"/>
    <s v="Χρεωστικό"/>
    <n v="0"/>
    <n v="18502"/>
    <n v="0"/>
    <n v="13445"/>
    <n v="31947"/>
  </r>
  <r>
    <x v="17"/>
    <n v="1168"/>
    <n v="412"/>
    <n v="232"/>
    <n v="900"/>
    <n v="2712"/>
    <x v="0"/>
    <x v="0"/>
    <s v="Χρεωστικό"/>
    <n v="0"/>
    <n v="-2787"/>
    <n v="16949"/>
    <n v="16568"/>
    <n v="30730"/>
  </r>
  <r>
    <x v="11"/>
    <n v="2219"/>
    <n v="2381"/>
    <n v="470"/>
    <n v="4628"/>
    <n v="9698"/>
    <x v="0"/>
    <x v="0"/>
    <s v="Χρεωστικό"/>
    <n v="18549"/>
    <n v="3439"/>
    <n v="0"/>
    <n v="0"/>
    <n v="21988"/>
  </r>
  <r>
    <x v="19"/>
    <n v="2584"/>
    <n v="4139"/>
    <n v="397"/>
    <n v="882"/>
    <n v="8002"/>
    <x v="0"/>
    <x v="0"/>
    <s v="Χρεωστικό"/>
    <n v="0"/>
    <n v="6187"/>
    <n v="11397"/>
    <n v="17778"/>
    <n v="35362"/>
  </r>
  <r>
    <x v="13"/>
    <n v="4363"/>
    <n v="2674"/>
    <n v="362"/>
    <n v="140"/>
    <n v="7539"/>
    <x v="1"/>
    <x v="1"/>
    <s v="Χρεωστικό"/>
    <n v="18843"/>
    <n v="0"/>
    <n v="6769"/>
    <n v="0"/>
    <n v="25612"/>
  </r>
  <r>
    <x v="18"/>
    <n v="2860"/>
    <n v="1903"/>
    <n v="1"/>
    <n v="1908"/>
    <n v="6672"/>
    <x v="1"/>
    <x v="1"/>
    <s v="Χρεωστικό"/>
    <n v="0"/>
    <n v="7155"/>
    <n v="-2331"/>
    <n v="-3640"/>
    <n v="1184"/>
  </r>
  <r>
    <x v="5"/>
    <n v="3221"/>
    <n v="769"/>
    <n v="378"/>
    <n v="4519"/>
    <n v="8887"/>
    <x v="1"/>
    <x v="1"/>
    <s v="Χρεωστικό"/>
    <n v="4078"/>
    <n v="0"/>
    <n v="14670"/>
    <n v="19529"/>
    <n v="38277"/>
  </r>
  <r>
    <x v="1"/>
    <n v="3523"/>
    <n v="3433"/>
    <n v="379"/>
    <n v="3704"/>
    <n v="11039"/>
    <x v="0"/>
    <x v="0"/>
    <s v="Πιστωτικό"/>
    <n v="5177"/>
    <n v="0"/>
    <n v="0"/>
    <n v="15429"/>
    <n v="20606"/>
  </r>
  <r>
    <x v="13"/>
    <n v="3576"/>
    <n v="1800"/>
    <n v="127"/>
    <n v="139"/>
    <n v="5642"/>
    <x v="1"/>
    <x v="1"/>
    <s v="Χρεωστικό"/>
    <n v="6639"/>
    <n v="19171"/>
    <n v="7570"/>
    <n v="-4349"/>
    <n v="29031"/>
  </r>
  <r>
    <x v="12"/>
    <n v="3851"/>
    <n v="2514"/>
    <n v="275"/>
    <n v="2462"/>
    <n v="9102"/>
    <x v="0"/>
    <x v="0"/>
    <s v="Χρεωστικό"/>
    <n v="0"/>
    <n v="10081"/>
    <n v="6054"/>
    <n v="16008"/>
    <n v="32143"/>
  </r>
  <r>
    <x v="0"/>
    <n v="2579"/>
    <n v="4455"/>
    <n v="209"/>
    <n v="4794"/>
    <n v="12037"/>
    <x v="0"/>
    <x v="0"/>
    <s v="Πιστωτικό"/>
    <n v="4843"/>
    <n v="0"/>
    <n v="0"/>
    <n v="11918"/>
    <n v="16761"/>
  </r>
  <r>
    <x v="2"/>
    <n v="578"/>
    <n v="3891"/>
    <n v="5"/>
    <n v="4806"/>
    <n v="9280"/>
    <x v="0"/>
    <x v="0"/>
    <s v="Χρεωστικό"/>
    <n v="8626"/>
    <n v="16455"/>
    <n v="915"/>
    <n v="13615"/>
    <n v="39611"/>
  </r>
  <r>
    <x v="15"/>
    <n v="2815"/>
    <n v="248"/>
    <n v="124"/>
    <n v="128"/>
    <n v="3315"/>
    <x v="1"/>
    <x v="1"/>
    <s v="Χρεωστικό"/>
    <n v="-3087"/>
    <n v="0"/>
    <n v="11824"/>
    <n v="10300"/>
    <n v="19037"/>
  </r>
  <r>
    <x v="1"/>
    <n v="4037"/>
    <n v="755"/>
    <n v="345"/>
    <n v="1668"/>
    <n v="6805"/>
    <x v="0"/>
    <x v="0"/>
    <s v="Χρεωστικό"/>
    <n v="6205"/>
    <n v="8821"/>
    <n v="16320"/>
    <n v="1601"/>
    <n v="32947"/>
  </r>
  <r>
    <x v="8"/>
    <n v="2539"/>
    <n v="2033"/>
    <n v="47"/>
    <n v="4475"/>
    <n v="9094"/>
    <x v="1"/>
    <x v="1"/>
    <s v="Χρεωστικό"/>
    <n v="-2329"/>
    <n v="0"/>
    <n v="16344"/>
    <n v="0"/>
    <n v="14015"/>
  </r>
  <r>
    <x v="0"/>
    <n v="4535"/>
    <n v="1204"/>
    <n v="397"/>
    <n v="2941"/>
    <n v="9077"/>
    <x v="0"/>
    <x v="0"/>
    <s v="Χρεωστικό"/>
    <n v="-3481"/>
    <n v="11122"/>
    <n v="0"/>
    <n v="15115"/>
    <n v="22756"/>
  </r>
  <r>
    <x v="15"/>
    <n v="173"/>
    <n v="456"/>
    <n v="392"/>
    <n v="828"/>
    <n v="1849"/>
    <x v="1"/>
    <x v="1"/>
    <s v="Χρεωστικό"/>
    <n v="-3423"/>
    <n v="2053"/>
    <n v="16029"/>
    <n v="19744"/>
    <n v="34403"/>
  </r>
  <r>
    <x v="16"/>
    <n v="3826"/>
    <n v="3109"/>
    <n v="233"/>
    <n v="1637"/>
    <n v="8805"/>
    <x v="1"/>
    <x v="1"/>
    <s v="Χρεωστικό"/>
    <n v="-4557"/>
    <n v="1012"/>
    <n v="0"/>
    <n v="0"/>
    <n v="-3545"/>
  </r>
  <r>
    <x v="3"/>
    <n v="4661"/>
    <n v="1014"/>
    <n v="228"/>
    <n v="4434"/>
    <n v="10337"/>
    <x v="0"/>
    <x v="0"/>
    <s v="Πιστωτικό"/>
    <n v="5872"/>
    <n v="0"/>
    <n v="4222"/>
    <n v="17266"/>
    <n v="27360"/>
  </r>
  <r>
    <x v="10"/>
    <n v="2265"/>
    <n v="349"/>
    <n v="330"/>
    <n v="1525"/>
    <n v="4469"/>
    <x v="0"/>
    <x v="0"/>
    <s v="Χρεωστικό"/>
    <n v="-2673"/>
    <n v="9485"/>
    <n v="0"/>
    <n v="3746"/>
    <n v="10558"/>
  </r>
  <r>
    <x v="4"/>
    <n v="1559"/>
    <n v="2261"/>
    <n v="12"/>
    <n v="3342"/>
    <n v="7174"/>
    <x v="1"/>
    <x v="1"/>
    <s v="Χρεωστικό"/>
    <n v="0"/>
    <n v="19745"/>
    <n v="9724"/>
    <n v="7147"/>
    <n v="36616"/>
  </r>
  <r>
    <x v="7"/>
    <n v="2166"/>
    <n v="4725"/>
    <n v="32"/>
    <n v="4648"/>
    <n v="11571"/>
    <x v="1"/>
    <x v="2"/>
    <s v="Πιστωτικό"/>
    <n v="-3430"/>
    <n v="-998"/>
    <n v="0"/>
    <n v="0"/>
    <n v="-4428"/>
  </r>
  <r>
    <x v="16"/>
    <n v="2301"/>
    <n v="3472"/>
    <n v="418"/>
    <n v="4546"/>
    <n v="10737"/>
    <x v="1"/>
    <x v="2"/>
    <s v="Πιστωτικό"/>
    <n v="10709"/>
    <n v="0"/>
    <n v="4701"/>
    <n v="0"/>
    <n v="15410"/>
  </r>
  <r>
    <x v="3"/>
    <n v="4119"/>
    <n v="4085"/>
    <n v="325"/>
    <n v="3136"/>
    <n v="11665"/>
    <x v="0"/>
    <x v="0"/>
    <s v="Πιστωτικό"/>
    <n v="4870"/>
    <n v="0"/>
    <n v="-3820"/>
    <n v="8716"/>
    <n v="9766"/>
  </r>
  <r>
    <x v="0"/>
    <n v="2469"/>
    <n v="3619"/>
    <n v="167"/>
    <n v="2819"/>
    <n v="9074"/>
    <x v="0"/>
    <x v="0"/>
    <s v="Χρεωστικό"/>
    <n v="6125"/>
    <n v="0"/>
    <n v="12381"/>
    <n v="10969"/>
    <n v="29475"/>
  </r>
  <r>
    <x v="4"/>
    <n v="4328"/>
    <n v="1360"/>
    <n v="428"/>
    <n v="1381"/>
    <n v="7497"/>
    <x v="1"/>
    <x v="1"/>
    <s v="Χρεωστικό"/>
    <n v="5273"/>
    <n v="-4443"/>
    <n v="-158"/>
    <n v="10897"/>
    <n v="11569"/>
  </r>
  <r>
    <x v="11"/>
    <n v="3216"/>
    <n v="976"/>
    <n v="488"/>
    <n v="1800"/>
    <n v="6480"/>
    <x v="0"/>
    <x v="0"/>
    <s v="Χρεωστικό"/>
    <n v="0"/>
    <n v="0"/>
    <n v="6688"/>
    <n v="18552"/>
    <n v="25240"/>
  </r>
  <r>
    <x v="2"/>
    <n v="1193"/>
    <n v="129"/>
    <n v="98"/>
    <n v="1621"/>
    <n v="3041"/>
    <x v="0"/>
    <x v="0"/>
    <s v="Χρεωστικό"/>
    <n v="6300"/>
    <n v="3245"/>
    <n v="0"/>
    <n v="12069"/>
    <n v="21614"/>
  </r>
  <r>
    <x v="8"/>
    <n v="1769"/>
    <n v="1547"/>
    <n v="136"/>
    <n v="2545"/>
    <n v="5997"/>
    <x v="1"/>
    <x v="1"/>
    <s v="Χρεωστικό"/>
    <n v="-1752"/>
    <n v="3759"/>
    <n v="-870"/>
    <n v="-3619"/>
    <n v="-2482"/>
  </r>
  <r>
    <x v="17"/>
    <n v="4859"/>
    <n v="4547"/>
    <n v="162"/>
    <n v="4396"/>
    <n v="13964"/>
    <x v="0"/>
    <x v="0"/>
    <s v="Πιστωτικό"/>
    <n v="0"/>
    <n v="9161"/>
    <n v="0"/>
    <n v="1990"/>
    <n v="11151"/>
  </r>
  <r>
    <x v="15"/>
    <n v="1680"/>
    <n v="2049"/>
    <n v="151"/>
    <n v="1728"/>
    <n v="5608"/>
    <x v="1"/>
    <x v="1"/>
    <s v="Χρεωστικό"/>
    <n v="0"/>
    <n v="8582"/>
    <n v="0"/>
    <n v="12806"/>
    <n v="21388"/>
  </r>
  <r>
    <x v="16"/>
    <n v="3283"/>
    <n v="4580"/>
    <n v="307"/>
    <n v="589"/>
    <n v="8759"/>
    <x v="1"/>
    <x v="1"/>
    <s v="Χρεωστικό"/>
    <n v="8377"/>
    <n v="10776"/>
    <n v="15446"/>
    <n v="-3538"/>
    <n v="31061"/>
  </r>
  <r>
    <x v="7"/>
    <n v="510"/>
    <n v="952"/>
    <n v="349"/>
    <n v="4146"/>
    <n v="5957"/>
    <x v="1"/>
    <x v="1"/>
    <s v="Χρεωστικό"/>
    <n v="0"/>
    <n v="0"/>
    <n v="0"/>
    <n v="-1439"/>
    <n v="-1439"/>
  </r>
  <r>
    <x v="12"/>
    <n v="1776"/>
    <n v="43"/>
    <n v="91"/>
    <n v="1719"/>
    <n v="3629"/>
    <x v="0"/>
    <x v="0"/>
    <s v="Χρεωστικό"/>
    <n v="18443"/>
    <n v="-1920"/>
    <n v="4616"/>
    <n v="16913"/>
    <n v="38052"/>
  </r>
  <r>
    <x v="17"/>
    <n v="1307"/>
    <n v="3817"/>
    <n v="447"/>
    <n v="3558"/>
    <n v="9129"/>
    <x v="0"/>
    <x v="0"/>
    <s v="Χρεωστικό"/>
    <n v="0"/>
    <n v="0"/>
    <n v="0"/>
    <n v="17347"/>
    <n v="17347"/>
  </r>
  <r>
    <x v="13"/>
    <n v="2591"/>
    <n v="468"/>
    <n v="330"/>
    <n v="4369"/>
    <n v="7758"/>
    <x v="1"/>
    <x v="1"/>
    <s v="Χρεωστικό"/>
    <n v="0"/>
    <n v="19384"/>
    <n v="18667"/>
    <n v="9623"/>
    <n v="47674"/>
  </r>
  <r>
    <x v="8"/>
    <n v="1206"/>
    <n v="2818"/>
    <n v="445"/>
    <n v="4370"/>
    <n v="8839"/>
    <x v="1"/>
    <x v="1"/>
    <s v="Χρεωστικό"/>
    <n v="14326"/>
    <n v="19141"/>
    <n v="0"/>
    <n v="0"/>
    <n v="33467"/>
  </r>
  <r>
    <x v="0"/>
    <n v="2896"/>
    <n v="222"/>
    <n v="90"/>
    <n v="2859"/>
    <n v="6067"/>
    <x v="0"/>
    <x v="0"/>
    <s v="Χρεωστικό"/>
    <n v="6788"/>
    <n v="-4466"/>
    <n v="0"/>
    <n v="4831"/>
    <n v="7153"/>
  </r>
  <r>
    <x v="5"/>
    <n v="4982"/>
    <n v="4194"/>
    <n v="334"/>
    <n v="4104"/>
    <n v="13614"/>
    <x v="1"/>
    <x v="2"/>
    <s v="Πιστωτικό"/>
    <n v="0"/>
    <n v="0"/>
    <n v="-3366"/>
    <n v="0"/>
    <n v="-3366"/>
  </r>
  <r>
    <x v="19"/>
    <n v="1944"/>
    <n v="502"/>
    <n v="356"/>
    <n v="2435"/>
    <n v="5237"/>
    <x v="0"/>
    <x v="0"/>
    <s v="Χρεωστικό"/>
    <n v="0"/>
    <n v="14787"/>
    <n v="0"/>
    <n v="-483"/>
    <n v="14304"/>
  </r>
  <r>
    <x v="14"/>
    <n v="1710"/>
    <n v="1248"/>
    <n v="310"/>
    <n v="2976"/>
    <n v="6244"/>
    <x v="0"/>
    <x v="0"/>
    <s v="Χρεωστικό"/>
    <n v="0"/>
    <n v="0"/>
    <n v="0"/>
    <n v="-4608"/>
    <n v="-4608"/>
  </r>
  <r>
    <x v="5"/>
    <n v="479"/>
    <n v="258"/>
    <n v="13"/>
    <n v="4629"/>
    <n v="5379"/>
    <x v="1"/>
    <x v="1"/>
    <s v="Χρεωστικό"/>
    <n v="0"/>
    <n v="749"/>
    <n v="19408"/>
    <n v="-229"/>
    <n v="19928"/>
  </r>
  <r>
    <x v="3"/>
    <n v="1409"/>
    <n v="3249"/>
    <n v="346"/>
    <n v="2842"/>
    <n v="7846"/>
    <x v="0"/>
    <x v="0"/>
    <s v="Χρεωστικό"/>
    <n v="-2474"/>
    <n v="1568"/>
    <n v="1253"/>
    <n v="0"/>
    <n v="347"/>
  </r>
  <r>
    <x v="19"/>
    <n v="4429"/>
    <n v="1620"/>
    <n v="491"/>
    <n v="3624"/>
    <n v="10164"/>
    <x v="0"/>
    <x v="0"/>
    <s v="Πιστωτικό"/>
    <n v="506"/>
    <n v="10223"/>
    <n v="0"/>
    <n v="0"/>
    <n v="10729"/>
  </r>
  <r>
    <x v="16"/>
    <n v="2189"/>
    <n v="3344"/>
    <n v="27"/>
    <n v="3523"/>
    <n v="9083"/>
    <x v="1"/>
    <x v="1"/>
    <s v="Χρεωστικό"/>
    <n v="18439"/>
    <n v="-3408"/>
    <n v="5236"/>
    <n v="7997"/>
    <n v="28264"/>
  </r>
  <r>
    <x v="15"/>
    <n v="4339"/>
    <n v="234"/>
    <n v="51"/>
    <n v="619"/>
    <n v="5243"/>
    <x v="1"/>
    <x v="1"/>
    <s v="Χρεωστικό"/>
    <n v="0"/>
    <n v="0"/>
    <n v="17185"/>
    <n v="4568"/>
    <n v="21753"/>
  </r>
  <r>
    <x v="3"/>
    <n v="4533"/>
    <n v="4297"/>
    <n v="287"/>
    <n v="135"/>
    <n v="9252"/>
    <x v="0"/>
    <x v="0"/>
    <s v="Χρεωστικό"/>
    <n v="17849"/>
    <n v="14240"/>
    <n v="-2423"/>
    <n v="0"/>
    <n v="29666"/>
  </r>
  <r>
    <x v="14"/>
    <n v="3417"/>
    <n v="4233"/>
    <n v="432"/>
    <n v="1966"/>
    <n v="10048"/>
    <x v="0"/>
    <x v="0"/>
    <s v="Πιστωτικό"/>
    <n v="0"/>
    <n v="13943"/>
    <n v="0"/>
    <n v="576"/>
    <n v="14519"/>
  </r>
  <r>
    <x v="15"/>
    <n v="3343"/>
    <n v="2453"/>
    <n v="136"/>
    <n v="3726"/>
    <n v="9658"/>
    <x v="1"/>
    <x v="1"/>
    <s v="Χρεωστικό"/>
    <n v="0"/>
    <n v="3346"/>
    <n v="0"/>
    <n v="0"/>
    <n v="3346"/>
  </r>
  <r>
    <x v="11"/>
    <n v="3569"/>
    <n v="3970"/>
    <n v="342"/>
    <n v="491"/>
    <n v="8372"/>
    <x v="0"/>
    <x v="0"/>
    <s v="Χρεωστικό"/>
    <n v="17858"/>
    <n v="1700"/>
    <n v="16461"/>
    <n v="-4452"/>
    <n v="31567"/>
  </r>
  <r>
    <x v="19"/>
    <n v="165"/>
    <n v="4807"/>
    <n v="32"/>
    <n v="3270"/>
    <n v="8274"/>
    <x v="0"/>
    <x v="0"/>
    <s v="Χρεωστικό"/>
    <n v="17456"/>
    <n v="9563"/>
    <n v="-2529"/>
    <n v="0"/>
    <n v="24490"/>
  </r>
  <r>
    <x v="5"/>
    <n v="4402"/>
    <n v="4723"/>
    <n v="256"/>
    <n v="2260"/>
    <n v="11641"/>
    <x v="1"/>
    <x v="2"/>
    <s v="Πιστωτικό"/>
    <n v="3488"/>
    <n v="10484"/>
    <n v="-3847"/>
    <n v="18347"/>
    <n v="28472"/>
  </r>
  <r>
    <x v="18"/>
    <n v="1268"/>
    <n v="1132"/>
    <n v="382"/>
    <n v="1940"/>
    <n v="4722"/>
    <x v="1"/>
    <x v="1"/>
    <s v="Χρεωστικό"/>
    <n v="0"/>
    <n v="-3579"/>
    <n v="12279"/>
    <n v="-3253"/>
    <n v="5447"/>
  </r>
  <r>
    <x v="8"/>
    <n v="4377"/>
    <n v="4890"/>
    <n v="375"/>
    <n v="3780"/>
    <n v="13422"/>
    <x v="1"/>
    <x v="2"/>
    <s v="Πιστωτικό"/>
    <n v="5161"/>
    <n v="14364"/>
    <n v="17966"/>
    <n v="19827"/>
    <n v="57318"/>
  </r>
  <r>
    <x v="12"/>
    <n v="2837"/>
    <n v="1128"/>
    <n v="362"/>
    <n v="4575"/>
    <n v="8902"/>
    <x v="0"/>
    <x v="0"/>
    <s v="Χρεωστικό"/>
    <n v="7102"/>
    <n v="12034"/>
    <n v="18101"/>
    <n v="0"/>
    <n v="37237"/>
  </r>
  <r>
    <x v="17"/>
    <n v="3248"/>
    <n v="2464"/>
    <n v="224"/>
    <n v="40"/>
    <n v="5976"/>
    <x v="0"/>
    <x v="0"/>
    <s v="Χρεωστικό"/>
    <n v="10889"/>
    <n v="15456"/>
    <n v="1241"/>
    <n v="-3427"/>
    <n v="24159"/>
  </r>
  <r>
    <x v="0"/>
    <n v="3961"/>
    <n v="4100"/>
    <n v="47"/>
    <n v="1456"/>
    <n v="9564"/>
    <x v="0"/>
    <x v="0"/>
    <s v="Χρεωστικό"/>
    <n v="0"/>
    <n v="0"/>
    <n v="0"/>
    <n v="10834"/>
    <n v="10834"/>
  </r>
  <r>
    <x v="14"/>
    <n v="503"/>
    <n v="823"/>
    <n v="212"/>
    <n v="3589"/>
    <n v="5127"/>
    <x v="0"/>
    <x v="0"/>
    <s v="Χρεωστικό"/>
    <n v="10212"/>
    <n v="9297"/>
    <n v="0"/>
    <n v="11271"/>
    <n v="30780"/>
  </r>
  <r>
    <x v="17"/>
    <n v="869"/>
    <n v="882"/>
    <n v="499"/>
    <n v="1438"/>
    <n v="3688"/>
    <x v="0"/>
    <x v="0"/>
    <s v="Χρεωστικό"/>
    <n v="0"/>
    <n v="14259"/>
    <n v="1734"/>
    <n v="2203"/>
    <n v="18196"/>
  </r>
  <r>
    <x v="7"/>
    <n v="4748"/>
    <n v="2898"/>
    <n v="43"/>
    <n v="1232"/>
    <n v="8921"/>
    <x v="1"/>
    <x v="1"/>
    <s v="Χρεωστικό"/>
    <n v="16583"/>
    <n v="2123"/>
    <n v="2198"/>
    <n v="0"/>
    <n v="20904"/>
  </r>
  <r>
    <x v="0"/>
    <n v="4878"/>
    <n v="4091"/>
    <n v="419"/>
    <n v="3805"/>
    <n v="13193"/>
    <x v="0"/>
    <x v="0"/>
    <s v="Πιστωτικό"/>
    <n v="1838"/>
    <n v="0"/>
    <n v="-823"/>
    <n v="6433"/>
    <n v="7448"/>
  </r>
  <r>
    <x v="15"/>
    <n v="1147"/>
    <n v="905"/>
    <n v="211"/>
    <n v="4479"/>
    <n v="6742"/>
    <x v="1"/>
    <x v="1"/>
    <s v="Χρεωστικό"/>
    <n v="0"/>
    <n v="18179"/>
    <n v="2900"/>
    <n v="7963"/>
    <n v="29042"/>
  </r>
  <r>
    <x v="19"/>
    <n v="4166"/>
    <n v="2414"/>
    <n v="402"/>
    <n v="2672"/>
    <n v="9654"/>
    <x v="0"/>
    <x v="0"/>
    <s v="Χρεωστικό"/>
    <n v="19538"/>
    <n v="0"/>
    <n v="7772"/>
    <n v="15186"/>
    <n v="42496"/>
  </r>
  <r>
    <x v="10"/>
    <n v="2768"/>
    <n v="3704"/>
    <n v="275"/>
    <n v="660"/>
    <n v="7407"/>
    <x v="0"/>
    <x v="0"/>
    <s v="Χρεωστικό"/>
    <n v="17589"/>
    <n v="-1489"/>
    <n v="15275"/>
    <n v="0"/>
    <n v="31375"/>
  </r>
  <r>
    <x v="15"/>
    <n v="3398"/>
    <n v="1597"/>
    <n v="371"/>
    <n v="2804"/>
    <n v="8170"/>
    <x v="1"/>
    <x v="1"/>
    <s v="Χρεωστικό"/>
    <n v="189"/>
    <n v="-4172"/>
    <n v="0"/>
    <n v="14477"/>
    <n v="10494"/>
  </r>
  <r>
    <x v="3"/>
    <n v="3401"/>
    <n v="4457"/>
    <n v="195"/>
    <n v="3713"/>
    <n v="11766"/>
    <x v="0"/>
    <x v="0"/>
    <s v="Πιστωτικό"/>
    <n v="0"/>
    <n v="19739"/>
    <n v="9781"/>
    <n v="12110"/>
    <n v="41630"/>
  </r>
  <r>
    <x v="17"/>
    <n v="695"/>
    <n v="3820"/>
    <n v="144"/>
    <n v="2112"/>
    <n v="6771"/>
    <x v="0"/>
    <x v="0"/>
    <s v="Χρεωστικό"/>
    <n v="15175"/>
    <n v="0"/>
    <n v="15218"/>
    <n v="10071"/>
    <n v="40464"/>
  </r>
  <r>
    <x v="4"/>
    <n v="3934"/>
    <n v="917"/>
    <n v="385"/>
    <n v="2707"/>
    <n v="7943"/>
    <x v="1"/>
    <x v="1"/>
    <s v="Χρεωστικό"/>
    <n v="0"/>
    <n v="-630"/>
    <n v="0"/>
    <n v="0"/>
    <n v="-630"/>
  </r>
  <r>
    <x v="9"/>
    <n v="4192"/>
    <n v="4617"/>
    <n v="148"/>
    <n v="4801"/>
    <n v="13758"/>
    <x v="1"/>
    <x v="2"/>
    <s v="Πιστωτικό"/>
    <n v="0"/>
    <n v="2030"/>
    <n v="0"/>
    <n v="0"/>
    <n v="2030"/>
  </r>
  <r>
    <x v="12"/>
    <n v="1423"/>
    <n v="1066"/>
    <n v="472"/>
    <n v="11"/>
    <n v="2972"/>
    <x v="0"/>
    <x v="0"/>
    <s v="Χρεωστικό"/>
    <n v="3375"/>
    <n v="0"/>
    <n v="0"/>
    <n v="16489"/>
    <n v="19864"/>
  </r>
  <r>
    <x v="14"/>
    <n v="4667"/>
    <n v="3858"/>
    <n v="135"/>
    <n v="356"/>
    <n v="9016"/>
    <x v="0"/>
    <x v="0"/>
    <s v="Χρεωστικό"/>
    <n v="6161"/>
    <n v="2546"/>
    <n v="0"/>
    <n v="4946"/>
    <n v="13653"/>
  </r>
  <r>
    <x v="5"/>
    <n v="1066"/>
    <n v="655"/>
    <n v="409"/>
    <n v="2435"/>
    <n v="4565"/>
    <x v="1"/>
    <x v="1"/>
    <s v="Χρεωστικό"/>
    <n v="0"/>
    <n v="0"/>
    <n v="15720"/>
    <n v="438"/>
    <n v="16158"/>
  </r>
  <r>
    <x v="0"/>
    <n v="4607"/>
    <n v="2206"/>
    <n v="245"/>
    <n v="550"/>
    <n v="7608"/>
    <x v="0"/>
    <x v="0"/>
    <s v="Χρεωστικό"/>
    <n v="0"/>
    <n v="13127"/>
    <n v="10374"/>
    <n v="-2800"/>
    <n v="20701"/>
  </r>
  <r>
    <x v="5"/>
    <n v="657"/>
    <n v="601"/>
    <n v="329"/>
    <n v="237"/>
    <n v="1824"/>
    <x v="1"/>
    <x v="1"/>
    <s v="Χρεωστικό"/>
    <n v="9458"/>
    <n v="16423"/>
    <n v="18240"/>
    <n v="0"/>
    <n v="44121"/>
  </r>
  <r>
    <x v="14"/>
    <n v="342"/>
    <n v="798"/>
    <n v="112"/>
    <n v="3755"/>
    <n v="5007"/>
    <x v="0"/>
    <x v="0"/>
    <s v="Χρεωστικό"/>
    <n v="0"/>
    <n v="0"/>
    <n v="7297"/>
    <n v="0"/>
    <n v="7297"/>
  </r>
  <r>
    <x v="14"/>
    <n v="0"/>
    <n v="3935"/>
    <n v="221"/>
    <n v="4494"/>
    <n v="8650"/>
    <x v="0"/>
    <x v="0"/>
    <s v="Χρεωστικό"/>
    <n v="9637"/>
    <n v="0"/>
    <n v="0"/>
    <n v="-535"/>
    <n v="9102"/>
  </r>
  <r>
    <x v="3"/>
    <n v="4826"/>
    <n v="3549"/>
    <n v="234"/>
    <n v="560"/>
    <n v="9169"/>
    <x v="0"/>
    <x v="0"/>
    <s v="Χρεωστικό"/>
    <n v="0"/>
    <n v="0"/>
    <n v="15910"/>
    <n v="292"/>
    <n v="16202"/>
  </r>
  <r>
    <x v="12"/>
    <n v="980"/>
    <n v="262"/>
    <n v="78"/>
    <n v="2807"/>
    <n v="4127"/>
    <x v="0"/>
    <x v="0"/>
    <s v="Χρεωστικό"/>
    <n v="2539"/>
    <n v="672"/>
    <n v="5206"/>
    <n v="-3942"/>
    <n v="4475"/>
  </r>
  <r>
    <x v="9"/>
    <n v="2130"/>
    <n v="1392"/>
    <n v="137"/>
    <n v="2061"/>
    <n v="5720"/>
    <x v="1"/>
    <x v="1"/>
    <s v="Χρεωστικό"/>
    <n v="2042"/>
    <n v="11677"/>
    <n v="-1986"/>
    <n v="0"/>
    <n v="11733"/>
  </r>
  <r>
    <x v="7"/>
    <n v="1776"/>
    <n v="282"/>
    <n v="496"/>
    <n v="1836"/>
    <n v="4390"/>
    <x v="1"/>
    <x v="1"/>
    <s v="Χρεωστικό"/>
    <n v="0"/>
    <n v="-4350"/>
    <n v="4584"/>
    <n v="12453"/>
    <n v="12687"/>
  </r>
  <r>
    <x v="1"/>
    <n v="2668"/>
    <n v="3525"/>
    <n v="60"/>
    <n v="3042"/>
    <n v="9295"/>
    <x v="0"/>
    <x v="0"/>
    <s v="Χρεωστικό"/>
    <n v="15427"/>
    <n v="15352"/>
    <n v="8509"/>
    <n v="5518"/>
    <n v="44806"/>
  </r>
  <r>
    <x v="7"/>
    <n v="2549"/>
    <n v="1182"/>
    <n v="230"/>
    <n v="1466"/>
    <n v="5427"/>
    <x v="1"/>
    <x v="1"/>
    <s v="Χρεωστικό"/>
    <n v="10384"/>
    <n v="0"/>
    <n v="815"/>
    <n v="9343"/>
    <n v="20542"/>
  </r>
  <r>
    <x v="7"/>
    <n v="2538"/>
    <n v="168"/>
    <n v="276"/>
    <n v="4025"/>
    <n v="7007"/>
    <x v="1"/>
    <x v="1"/>
    <s v="Χρεωστικό"/>
    <n v="12824"/>
    <n v="0"/>
    <n v="14431"/>
    <n v="0"/>
    <n v="27255"/>
  </r>
  <r>
    <x v="0"/>
    <n v="947"/>
    <n v="4414"/>
    <n v="447"/>
    <n v="1396"/>
    <n v="7204"/>
    <x v="0"/>
    <x v="0"/>
    <s v="Χρεωστικό"/>
    <n v="8658"/>
    <n v="0"/>
    <n v="0"/>
    <n v="-51"/>
    <n v="8607"/>
  </r>
  <r>
    <x v="18"/>
    <n v="3642"/>
    <n v="3297"/>
    <n v="476"/>
    <n v="945"/>
    <n v="8360"/>
    <x v="1"/>
    <x v="1"/>
    <s v="Χρεωστικό"/>
    <n v="7039"/>
    <n v="8570"/>
    <n v="0"/>
    <n v="10150"/>
    <n v="25759"/>
  </r>
  <r>
    <x v="19"/>
    <n v="4857"/>
    <n v="3480"/>
    <n v="125"/>
    <n v="854"/>
    <n v="9316"/>
    <x v="0"/>
    <x v="0"/>
    <s v="Χρεωστικό"/>
    <n v="-2001"/>
    <n v="5770"/>
    <n v="12863"/>
    <n v="-579"/>
    <n v="16053"/>
  </r>
  <r>
    <x v="0"/>
    <n v="2812"/>
    <n v="2819"/>
    <n v="99"/>
    <n v="995"/>
    <n v="6725"/>
    <x v="0"/>
    <x v="0"/>
    <s v="Χρεωστικό"/>
    <n v="2841"/>
    <n v="0"/>
    <n v="6976"/>
    <n v="17300"/>
    <n v="27117"/>
  </r>
  <r>
    <x v="7"/>
    <n v="2157"/>
    <n v="1569"/>
    <n v="284"/>
    <n v="3078"/>
    <n v="7088"/>
    <x v="1"/>
    <x v="1"/>
    <s v="Χρεωστικό"/>
    <n v="9723"/>
    <n v="8065"/>
    <n v="-1946"/>
    <n v="0"/>
    <n v="15842"/>
  </r>
  <r>
    <x v="5"/>
    <n v="3060"/>
    <n v="54"/>
    <n v="463"/>
    <n v="2188"/>
    <n v="5765"/>
    <x v="1"/>
    <x v="1"/>
    <s v="Χρεωστικό"/>
    <n v="4141"/>
    <n v="18892"/>
    <n v="-145"/>
    <n v="0"/>
    <n v="22888"/>
  </r>
  <r>
    <x v="14"/>
    <n v="1337"/>
    <n v="105"/>
    <n v="55"/>
    <n v="2160"/>
    <n v="3657"/>
    <x v="0"/>
    <x v="0"/>
    <s v="Χρεωστικό"/>
    <n v="1962"/>
    <n v="0"/>
    <n v="3910"/>
    <n v="-2869"/>
    <n v="3003"/>
  </r>
  <r>
    <x v="6"/>
    <n v="3584"/>
    <n v="445"/>
    <n v="278"/>
    <n v="2880"/>
    <n v="7187"/>
    <x v="0"/>
    <x v="0"/>
    <s v="Χρεωστικό"/>
    <n v="0"/>
    <n v="0"/>
    <n v="0"/>
    <n v="0"/>
    <n v="0"/>
  </r>
  <r>
    <x v="5"/>
    <n v="3278"/>
    <n v="4492"/>
    <n v="260"/>
    <n v="982"/>
    <n v="9012"/>
    <x v="1"/>
    <x v="1"/>
    <s v="Χρεωστικό"/>
    <n v="-3482"/>
    <n v="11308"/>
    <n v="0"/>
    <n v="19630"/>
    <n v="27456"/>
  </r>
  <r>
    <x v="15"/>
    <n v="1236"/>
    <n v="939"/>
    <n v="489"/>
    <n v="4322"/>
    <n v="6986"/>
    <x v="1"/>
    <x v="1"/>
    <s v="Χρεωστικό"/>
    <n v="17190"/>
    <n v="0"/>
    <n v="-1816"/>
    <n v="9623"/>
    <n v="24997"/>
  </r>
  <r>
    <x v="5"/>
    <n v="4816"/>
    <n v="3232"/>
    <n v="0"/>
    <n v="837"/>
    <n v="8885"/>
    <x v="1"/>
    <x v="1"/>
    <s v="Χρεωστικό"/>
    <n v="9558"/>
    <n v="16650"/>
    <n v="0"/>
    <n v="7191"/>
    <n v="33399"/>
  </r>
  <r>
    <x v="14"/>
    <n v="3835"/>
    <n v="2968"/>
    <n v="354"/>
    <n v="4661"/>
    <n v="11818"/>
    <x v="0"/>
    <x v="0"/>
    <s v="Πιστωτικό"/>
    <n v="-1340"/>
    <n v="0"/>
    <n v="18799"/>
    <n v="0"/>
    <n v="17459"/>
  </r>
  <r>
    <x v="1"/>
    <n v="1808"/>
    <n v="1598"/>
    <n v="372"/>
    <n v="3772"/>
    <n v="7550"/>
    <x v="0"/>
    <x v="0"/>
    <s v="Χρεωστικό"/>
    <n v="3846"/>
    <n v="6850"/>
    <n v="3155"/>
    <n v="-3754"/>
    <n v="10097"/>
  </r>
  <r>
    <x v="18"/>
    <n v="1923"/>
    <n v="524"/>
    <n v="365"/>
    <n v="3840"/>
    <n v="6652"/>
    <x v="1"/>
    <x v="1"/>
    <s v="Χρεωστικό"/>
    <n v="2273"/>
    <n v="0"/>
    <n v="16916"/>
    <n v="0"/>
    <n v="19189"/>
  </r>
  <r>
    <x v="18"/>
    <n v="1665"/>
    <n v="937"/>
    <n v="470"/>
    <n v="923"/>
    <n v="3995"/>
    <x v="1"/>
    <x v="1"/>
    <s v="Χρεωστικό"/>
    <n v="1149"/>
    <n v="0"/>
    <n v="0"/>
    <n v="0"/>
    <n v="1149"/>
  </r>
  <r>
    <x v="17"/>
    <n v="3713"/>
    <n v="2057"/>
    <n v="256"/>
    <n v="2511"/>
    <n v="8537"/>
    <x v="0"/>
    <x v="0"/>
    <s v="Χρεωστικό"/>
    <n v="-1227"/>
    <n v="167"/>
    <n v="11672"/>
    <n v="0"/>
    <n v="10612"/>
  </r>
  <r>
    <x v="13"/>
    <n v="4096"/>
    <n v="2787"/>
    <n v="254"/>
    <n v="4654"/>
    <n v="11791"/>
    <x v="1"/>
    <x v="2"/>
    <s v="Πιστωτικό"/>
    <n v="16621"/>
    <n v="0"/>
    <n v="2556"/>
    <n v="0"/>
    <n v="19177"/>
  </r>
  <r>
    <x v="6"/>
    <n v="4456"/>
    <n v="1552"/>
    <n v="192"/>
    <n v="3733"/>
    <n v="9933"/>
    <x v="0"/>
    <x v="0"/>
    <s v="Χρεωστικό"/>
    <n v="6055"/>
    <n v="0"/>
    <n v="1411"/>
    <n v="11127"/>
    <n v="18593"/>
  </r>
  <r>
    <x v="4"/>
    <n v="2853"/>
    <n v="173"/>
    <n v="174"/>
    <n v="4599"/>
    <n v="7799"/>
    <x v="1"/>
    <x v="1"/>
    <s v="Χρεωστικό"/>
    <n v="2282"/>
    <n v="0"/>
    <n v="4605"/>
    <n v="986"/>
    <n v="7873"/>
  </r>
  <r>
    <x v="4"/>
    <n v="3345"/>
    <n v="4588"/>
    <n v="202"/>
    <n v="1754"/>
    <n v="9889"/>
    <x v="1"/>
    <x v="1"/>
    <s v="Χρεωστικό"/>
    <n v="19813"/>
    <n v="14383"/>
    <n v="0"/>
    <n v="-2390"/>
    <n v="31806"/>
  </r>
  <r>
    <x v="12"/>
    <n v="4343"/>
    <n v="460"/>
    <n v="70"/>
    <n v="3262"/>
    <n v="8135"/>
    <x v="0"/>
    <x v="0"/>
    <s v="Χρεωστικό"/>
    <n v="1602"/>
    <n v="0"/>
    <n v="18795"/>
    <n v="19716"/>
    <n v="40113"/>
  </r>
  <r>
    <x v="8"/>
    <n v="3445"/>
    <n v="2028"/>
    <n v="35"/>
    <n v="98"/>
    <n v="5606"/>
    <x v="1"/>
    <x v="1"/>
    <s v="Χρεωστικό"/>
    <n v="19290"/>
    <n v="2367"/>
    <n v="3559"/>
    <n v="-4818"/>
    <n v="20398"/>
  </r>
  <r>
    <x v="0"/>
    <n v="3624"/>
    <n v="2416"/>
    <n v="238"/>
    <n v="1144"/>
    <n v="7422"/>
    <x v="0"/>
    <x v="0"/>
    <s v="Χρεωστικό"/>
    <n v="12810"/>
    <n v="-4889"/>
    <n v="17160"/>
    <n v="-4282"/>
    <n v="20799"/>
  </r>
  <r>
    <x v="14"/>
    <n v="3216"/>
    <n v="4588"/>
    <n v="46"/>
    <n v="2069"/>
    <n v="9919"/>
    <x v="0"/>
    <x v="0"/>
    <s v="Χρεωστικό"/>
    <n v="0"/>
    <n v="17444"/>
    <n v="0"/>
    <n v="0"/>
    <n v="17444"/>
  </r>
  <r>
    <x v="3"/>
    <n v="3396"/>
    <n v="3694"/>
    <n v="170"/>
    <n v="3264"/>
    <n v="10524"/>
    <x v="0"/>
    <x v="0"/>
    <s v="Πιστωτικό"/>
    <n v="0"/>
    <n v="14083"/>
    <n v="13740"/>
    <n v="15905"/>
    <n v="43728"/>
  </r>
  <r>
    <x v="18"/>
    <n v="3870"/>
    <n v="1282"/>
    <n v="26"/>
    <n v="4550"/>
    <n v="9728"/>
    <x v="1"/>
    <x v="1"/>
    <s v="Χρεωστικό"/>
    <n v="16424"/>
    <n v="4733"/>
    <n v="-2285"/>
    <n v="3124"/>
    <n v="21996"/>
  </r>
  <r>
    <x v="7"/>
    <n v="2924"/>
    <n v="2489"/>
    <n v="30"/>
    <n v="4538"/>
    <n v="9981"/>
    <x v="1"/>
    <x v="1"/>
    <s v="Χρεωστικό"/>
    <n v="6371"/>
    <n v="0"/>
    <n v="-667"/>
    <n v="9119"/>
    <n v="14823"/>
  </r>
  <r>
    <x v="9"/>
    <n v="630"/>
    <n v="1396"/>
    <n v="39"/>
    <n v="477"/>
    <n v="2542"/>
    <x v="1"/>
    <x v="1"/>
    <s v="Χρεωστικό"/>
    <n v="0"/>
    <n v="6432"/>
    <n v="15273"/>
    <n v="-3273"/>
    <n v="18432"/>
  </r>
  <r>
    <x v="6"/>
    <n v="4362"/>
    <n v="4556"/>
    <n v="432"/>
    <n v="4455"/>
    <n v="13805"/>
    <x v="0"/>
    <x v="0"/>
    <s v="Πιστωτικό"/>
    <n v="-3584"/>
    <n v="1978"/>
    <n v="410"/>
    <n v="4848"/>
    <n v="3652"/>
  </r>
  <r>
    <x v="18"/>
    <n v="4335"/>
    <n v="3653"/>
    <n v="454"/>
    <n v="2237"/>
    <n v="10679"/>
    <x v="1"/>
    <x v="2"/>
    <s v="Πιστωτικό"/>
    <n v="1420"/>
    <n v="-2253"/>
    <n v="0"/>
    <n v="-4893"/>
    <n v="-5726"/>
  </r>
  <r>
    <x v="0"/>
    <n v="1126"/>
    <n v="4511"/>
    <n v="269"/>
    <n v="2008"/>
    <n v="7914"/>
    <x v="0"/>
    <x v="0"/>
    <s v="Χρεωστικό"/>
    <n v="15473"/>
    <n v="0"/>
    <n v="0"/>
    <n v="0"/>
    <n v="15473"/>
  </r>
  <r>
    <x v="19"/>
    <n v="2829"/>
    <n v="315"/>
    <n v="12"/>
    <n v="38"/>
    <n v="3194"/>
    <x v="0"/>
    <x v="0"/>
    <s v="Χρεωστικό"/>
    <n v="16969"/>
    <n v="-3793"/>
    <n v="0"/>
    <n v="0"/>
    <n v="13176"/>
  </r>
  <r>
    <x v="3"/>
    <n v="4933"/>
    <n v="3760"/>
    <n v="277"/>
    <n v="2444"/>
    <n v="11414"/>
    <x v="0"/>
    <x v="0"/>
    <s v="Πιστωτικό"/>
    <n v="19901"/>
    <n v="4266"/>
    <n v="19047"/>
    <n v="4200"/>
    <n v="47414"/>
  </r>
  <r>
    <x v="15"/>
    <n v="2151"/>
    <n v="4661"/>
    <n v="258"/>
    <n v="2552"/>
    <n v="9622"/>
    <x v="1"/>
    <x v="1"/>
    <s v="Χρεωστικό"/>
    <n v="0"/>
    <n v="0"/>
    <n v="6383"/>
    <n v="6606"/>
    <n v="12989"/>
  </r>
  <r>
    <x v="17"/>
    <n v="1320"/>
    <n v="1761"/>
    <n v="360"/>
    <n v="3279"/>
    <n v="6720"/>
    <x v="0"/>
    <x v="0"/>
    <s v="Χρεωστικό"/>
    <n v="6919"/>
    <n v="18566"/>
    <n v="0"/>
    <n v="5477"/>
    <n v="30962"/>
  </r>
  <r>
    <x v="4"/>
    <n v="33"/>
    <n v="2241"/>
    <n v="189"/>
    <n v="4734"/>
    <n v="7197"/>
    <x v="1"/>
    <x v="1"/>
    <s v="Χρεωστικό"/>
    <n v="9124"/>
    <n v="13269"/>
    <n v="12760"/>
    <n v="0"/>
    <n v="35153"/>
  </r>
  <r>
    <x v="17"/>
    <n v="1212"/>
    <n v="673"/>
    <n v="72"/>
    <n v="2421"/>
    <n v="4378"/>
    <x v="0"/>
    <x v="0"/>
    <s v="Χρεωστικό"/>
    <n v="6794"/>
    <n v="10267"/>
    <n v="0"/>
    <n v="11864"/>
    <n v="28925"/>
  </r>
  <r>
    <x v="11"/>
    <n v="1844"/>
    <n v="1753"/>
    <n v="242"/>
    <n v="2240"/>
    <n v="6079"/>
    <x v="0"/>
    <x v="0"/>
    <s v="Χρεωστικό"/>
    <n v="1853"/>
    <n v="17114"/>
    <n v="0"/>
    <n v="11054"/>
    <n v="30021"/>
  </r>
  <r>
    <x v="19"/>
    <n v="3621"/>
    <n v="2186"/>
    <n v="495"/>
    <n v="1792"/>
    <n v="8094"/>
    <x v="0"/>
    <x v="0"/>
    <s v="Χρεωστικό"/>
    <n v="4632"/>
    <n v="18231"/>
    <n v="0"/>
    <n v="0"/>
    <n v="22863"/>
  </r>
  <r>
    <x v="9"/>
    <n v="1478"/>
    <n v="2611"/>
    <n v="88"/>
    <n v="4230"/>
    <n v="8407"/>
    <x v="1"/>
    <x v="1"/>
    <s v="Χρεωστικό"/>
    <n v="4081"/>
    <n v="11160"/>
    <n v="0"/>
    <n v="2421"/>
    <n v="17662"/>
  </r>
  <r>
    <x v="2"/>
    <n v="899"/>
    <n v="106"/>
    <n v="258"/>
    <n v="2042"/>
    <n v="3305"/>
    <x v="0"/>
    <x v="0"/>
    <s v="Χρεωστικό"/>
    <n v="0"/>
    <n v="0"/>
    <n v="0"/>
    <n v="14795"/>
    <n v="14795"/>
  </r>
  <r>
    <x v="6"/>
    <n v="1450"/>
    <n v="3338"/>
    <n v="283"/>
    <n v="3246"/>
    <n v="8317"/>
    <x v="0"/>
    <x v="0"/>
    <s v="Χρεωστικό"/>
    <n v="0"/>
    <n v="5636"/>
    <n v="12840"/>
    <n v="15278"/>
    <n v="33754"/>
  </r>
  <r>
    <x v="14"/>
    <n v="4715"/>
    <n v="4832"/>
    <n v="322"/>
    <n v="2791"/>
    <n v="12660"/>
    <x v="0"/>
    <x v="0"/>
    <s v="Πιστωτικό"/>
    <n v="-1209"/>
    <n v="0"/>
    <n v="1312"/>
    <n v="19571"/>
    <n v="19674"/>
  </r>
  <r>
    <x v="3"/>
    <n v="1340"/>
    <n v="2795"/>
    <n v="385"/>
    <n v="1142"/>
    <n v="5662"/>
    <x v="0"/>
    <x v="0"/>
    <s v="Χρεωστικό"/>
    <n v="7556"/>
    <n v="0"/>
    <n v="0"/>
    <n v="-1246"/>
    <n v="6310"/>
  </r>
  <r>
    <x v="19"/>
    <n v="1216"/>
    <n v="3707"/>
    <n v="322"/>
    <n v="4101"/>
    <n v="9346"/>
    <x v="0"/>
    <x v="0"/>
    <s v="Χρεωστικό"/>
    <n v="19500"/>
    <n v="0"/>
    <n v="15036"/>
    <n v="0"/>
    <n v="34536"/>
  </r>
  <r>
    <x v="16"/>
    <n v="52"/>
    <n v="4659"/>
    <n v="63"/>
    <n v="1613"/>
    <n v="6387"/>
    <x v="1"/>
    <x v="1"/>
    <s v="Χρεωστικό"/>
    <n v="0"/>
    <n v="0"/>
    <n v="15743"/>
    <n v="0"/>
    <n v="15743"/>
  </r>
  <r>
    <x v="14"/>
    <n v="2700"/>
    <n v="4480"/>
    <n v="464"/>
    <n v="1183"/>
    <n v="8827"/>
    <x v="0"/>
    <x v="0"/>
    <s v="Χρεωστικό"/>
    <n v="1613"/>
    <n v="14771"/>
    <n v="15855"/>
    <n v="16532"/>
    <n v="48771"/>
  </r>
  <r>
    <x v="17"/>
    <n v="1980"/>
    <n v="3695"/>
    <n v="427"/>
    <n v="754"/>
    <n v="6856"/>
    <x v="0"/>
    <x v="0"/>
    <s v="Χρεωστικό"/>
    <n v="0"/>
    <n v="14771"/>
    <n v="13664"/>
    <n v="-1035"/>
    <n v="27400"/>
  </r>
  <r>
    <x v="1"/>
    <n v="2137"/>
    <n v="1206"/>
    <n v="378"/>
    <n v="4557"/>
    <n v="8278"/>
    <x v="0"/>
    <x v="0"/>
    <s v="Χρεωστικό"/>
    <n v="-2833"/>
    <n v="-2962"/>
    <n v="9449"/>
    <n v="871"/>
    <n v="4525"/>
  </r>
  <r>
    <x v="16"/>
    <n v="4654"/>
    <n v="806"/>
    <n v="395"/>
    <n v="4296"/>
    <n v="10151"/>
    <x v="1"/>
    <x v="2"/>
    <s v="Πιστωτικό"/>
    <n v="0"/>
    <n v="0"/>
    <n v="-4640"/>
    <n v="0"/>
    <n v="-4640"/>
  </r>
  <r>
    <x v="4"/>
    <n v="3794"/>
    <n v="4335"/>
    <n v="295"/>
    <n v="3179"/>
    <n v="11603"/>
    <x v="1"/>
    <x v="2"/>
    <s v="Πιστωτικό"/>
    <n v="0"/>
    <n v="-3194"/>
    <n v="16142"/>
    <n v="-847"/>
    <n v="12101"/>
  </r>
  <r>
    <x v="14"/>
    <n v="1811"/>
    <n v="3372"/>
    <n v="441"/>
    <n v="967"/>
    <n v="6591"/>
    <x v="0"/>
    <x v="0"/>
    <s v="Χρεωστικό"/>
    <n v="0"/>
    <n v="13573"/>
    <n v="0"/>
    <n v="0"/>
    <n v="13573"/>
  </r>
  <r>
    <x v="2"/>
    <n v="554"/>
    <n v="1654"/>
    <n v="144"/>
    <n v="4891"/>
    <n v="7243"/>
    <x v="0"/>
    <x v="0"/>
    <s v="Χρεωστικό"/>
    <n v="4084"/>
    <n v="3616"/>
    <n v="-2485"/>
    <n v="0"/>
    <n v="5215"/>
  </r>
  <r>
    <x v="0"/>
    <n v="745"/>
    <n v="4070"/>
    <n v="454"/>
    <n v="4053"/>
    <n v="9322"/>
    <x v="0"/>
    <x v="0"/>
    <s v="Χρεωστικό"/>
    <n v="15237"/>
    <n v="3069"/>
    <n v="1054"/>
    <n v="9080"/>
    <n v="28440"/>
  </r>
  <r>
    <x v="3"/>
    <n v="1012"/>
    <n v="1572"/>
    <n v="6"/>
    <n v="1040"/>
    <n v="3630"/>
    <x v="0"/>
    <x v="0"/>
    <s v="Χρεωστικό"/>
    <n v="14276"/>
    <n v="12749"/>
    <n v="0"/>
    <n v="0"/>
    <n v="27025"/>
  </r>
  <r>
    <x v="15"/>
    <n v="3225"/>
    <n v="1027"/>
    <n v="276"/>
    <n v="1132"/>
    <n v="5660"/>
    <x v="1"/>
    <x v="1"/>
    <s v="Χρεωστικό"/>
    <n v="-2105"/>
    <n v="7982"/>
    <n v="0"/>
    <n v="16624"/>
    <n v="22501"/>
  </r>
  <r>
    <x v="2"/>
    <n v="590"/>
    <n v="2235"/>
    <n v="36"/>
    <n v="1531"/>
    <n v="4392"/>
    <x v="0"/>
    <x v="0"/>
    <s v="Χρεωστικό"/>
    <n v="7389"/>
    <n v="-3837"/>
    <n v="0"/>
    <n v="-1390"/>
    <n v="2162"/>
  </r>
  <r>
    <x v="2"/>
    <n v="4303"/>
    <n v="2227"/>
    <n v="45"/>
    <n v="206"/>
    <n v="6781"/>
    <x v="0"/>
    <x v="0"/>
    <s v="Χρεωστικό"/>
    <n v="13680"/>
    <n v="0"/>
    <n v="1993"/>
    <n v="12458"/>
    <n v="28131"/>
  </r>
  <r>
    <x v="7"/>
    <n v="4314"/>
    <n v="3154"/>
    <n v="254"/>
    <n v="3616"/>
    <n v="11338"/>
    <x v="1"/>
    <x v="2"/>
    <s v="Πιστωτικό"/>
    <n v="0"/>
    <n v="0"/>
    <n v="18495"/>
    <n v="15428"/>
    <n v="33923"/>
  </r>
  <r>
    <x v="1"/>
    <n v="3998"/>
    <n v="861"/>
    <n v="306"/>
    <n v="1570"/>
    <n v="6735"/>
    <x v="0"/>
    <x v="0"/>
    <s v="Χρεωστικό"/>
    <n v="6197"/>
    <n v="0"/>
    <n v="17363"/>
    <n v="17416"/>
    <n v="40976"/>
  </r>
  <r>
    <x v="1"/>
    <n v="4072"/>
    <n v="1552"/>
    <n v="38"/>
    <n v="176"/>
    <n v="5838"/>
    <x v="0"/>
    <x v="0"/>
    <s v="Χρεωστικό"/>
    <n v="-2348"/>
    <n v="0"/>
    <n v="17830"/>
    <n v="-615"/>
    <n v="14867"/>
  </r>
  <r>
    <x v="12"/>
    <n v="1785"/>
    <n v="4270"/>
    <n v="16"/>
    <n v="3407"/>
    <n v="9478"/>
    <x v="0"/>
    <x v="0"/>
    <s v="Χρεωστικό"/>
    <n v="8704"/>
    <n v="0"/>
    <n v="0"/>
    <n v="0"/>
    <n v="8704"/>
  </r>
  <r>
    <x v="10"/>
    <n v="3435"/>
    <n v="773"/>
    <n v="379"/>
    <n v="1247"/>
    <n v="5834"/>
    <x v="0"/>
    <x v="0"/>
    <s v="Χρεωστικό"/>
    <n v="-1096"/>
    <n v="3050"/>
    <n v="0"/>
    <n v="16976"/>
    <n v="18930"/>
  </r>
  <r>
    <x v="0"/>
    <n v="3385"/>
    <n v="2055"/>
    <n v="23"/>
    <n v="1214"/>
    <n v="6677"/>
    <x v="0"/>
    <x v="0"/>
    <s v="Χρεωστικό"/>
    <n v="0"/>
    <n v="0"/>
    <n v="0"/>
    <n v="-4130"/>
    <n v="-4130"/>
  </r>
  <r>
    <x v="12"/>
    <n v="4927"/>
    <n v="1476"/>
    <n v="100"/>
    <n v="2399"/>
    <n v="8902"/>
    <x v="0"/>
    <x v="0"/>
    <s v="Χρεωστικό"/>
    <n v="18509"/>
    <n v="-642"/>
    <n v="6405"/>
    <n v="1286"/>
    <n v="25558"/>
  </r>
  <r>
    <x v="11"/>
    <n v="2333"/>
    <n v="1583"/>
    <n v="373"/>
    <n v="2715"/>
    <n v="7004"/>
    <x v="0"/>
    <x v="0"/>
    <s v="Χρεωστικό"/>
    <n v="0"/>
    <n v="0"/>
    <n v="0"/>
    <n v="-1024"/>
    <n v="-1024"/>
  </r>
  <r>
    <x v="19"/>
    <n v="4252"/>
    <n v="3973"/>
    <n v="479"/>
    <n v="2973"/>
    <n v="11677"/>
    <x v="0"/>
    <x v="0"/>
    <s v="Πιστωτικό"/>
    <n v="14137"/>
    <n v="18669"/>
    <n v="0"/>
    <n v="365"/>
    <n v="33171"/>
  </r>
  <r>
    <x v="17"/>
    <n v="2161"/>
    <n v="2849"/>
    <n v="350"/>
    <n v="1790"/>
    <n v="7150"/>
    <x v="0"/>
    <x v="0"/>
    <s v="Χρεωστικό"/>
    <n v="0"/>
    <n v="0"/>
    <n v="0"/>
    <n v="6308"/>
    <n v="6308"/>
  </r>
  <r>
    <x v="2"/>
    <n v="360"/>
    <n v="3225"/>
    <n v="23"/>
    <n v="541"/>
    <n v="4149"/>
    <x v="0"/>
    <x v="0"/>
    <s v="Χρεωστικό"/>
    <n v="9683"/>
    <n v="-355"/>
    <n v="8097"/>
    <n v="0"/>
    <n v="17425"/>
  </r>
  <r>
    <x v="17"/>
    <n v="2736"/>
    <n v="390"/>
    <n v="185"/>
    <n v="2091"/>
    <n v="5402"/>
    <x v="0"/>
    <x v="0"/>
    <s v="Χρεωστικό"/>
    <n v="0"/>
    <n v="3706"/>
    <n v="0"/>
    <n v="17685"/>
    <n v="21391"/>
  </r>
  <r>
    <x v="5"/>
    <n v="2479"/>
    <n v="1680"/>
    <n v="367"/>
    <n v="2810"/>
    <n v="7336"/>
    <x v="1"/>
    <x v="1"/>
    <s v="Χρεωστικό"/>
    <n v="0"/>
    <n v="0"/>
    <n v="4856"/>
    <n v="12526"/>
    <n v="17382"/>
  </r>
  <r>
    <x v="3"/>
    <n v="2353"/>
    <n v="1620"/>
    <n v="427"/>
    <n v="1391"/>
    <n v="5791"/>
    <x v="0"/>
    <x v="0"/>
    <s v="Χρεωστικό"/>
    <n v="11984"/>
    <n v="4032"/>
    <n v="7881"/>
    <n v="0"/>
    <n v="23897"/>
  </r>
  <r>
    <x v="6"/>
    <n v="4364"/>
    <n v="2150"/>
    <n v="91"/>
    <n v="3454"/>
    <n v="10059"/>
    <x v="0"/>
    <x v="0"/>
    <s v="Πιστωτικό"/>
    <n v="8919"/>
    <n v="-4986"/>
    <n v="10684"/>
    <n v="10089"/>
    <n v="24706"/>
  </r>
  <r>
    <x v="18"/>
    <n v="116"/>
    <n v="2750"/>
    <n v="310"/>
    <n v="2343"/>
    <n v="5519"/>
    <x v="1"/>
    <x v="1"/>
    <s v="Χρεωστικό"/>
    <n v="0"/>
    <n v="17966"/>
    <n v="14781"/>
    <n v="-734"/>
    <n v="32013"/>
  </r>
  <r>
    <x v="15"/>
    <n v="187"/>
    <n v="387"/>
    <n v="241"/>
    <n v="3247"/>
    <n v="4062"/>
    <x v="1"/>
    <x v="1"/>
    <s v="Χρεωστικό"/>
    <n v="0"/>
    <n v="0"/>
    <n v="5438"/>
    <n v="19980"/>
    <n v="25418"/>
  </r>
  <r>
    <x v="0"/>
    <n v="3634"/>
    <n v="1099"/>
    <n v="450"/>
    <n v="158"/>
    <n v="5341"/>
    <x v="0"/>
    <x v="0"/>
    <s v="Χρεωστικό"/>
    <n v="10244"/>
    <n v="0"/>
    <n v="5563"/>
    <n v="0"/>
    <n v="15807"/>
  </r>
  <r>
    <x v="3"/>
    <n v="2030"/>
    <n v="3194"/>
    <n v="230"/>
    <n v="567"/>
    <n v="6021"/>
    <x v="0"/>
    <x v="0"/>
    <s v="Χρεωστικό"/>
    <n v="129"/>
    <n v="14098"/>
    <n v="0"/>
    <n v="15837"/>
    <n v="30064"/>
  </r>
  <r>
    <x v="6"/>
    <n v="275"/>
    <n v="3771"/>
    <n v="195"/>
    <n v="71"/>
    <n v="4312"/>
    <x v="0"/>
    <x v="0"/>
    <s v="Χρεωστικό"/>
    <n v="2485"/>
    <n v="8395"/>
    <n v="2565"/>
    <n v="0"/>
    <n v="13445"/>
  </r>
  <r>
    <x v="1"/>
    <n v="2950"/>
    <n v="4442"/>
    <n v="37"/>
    <n v="2869"/>
    <n v="10298"/>
    <x v="0"/>
    <x v="0"/>
    <s v="Πιστωτικό"/>
    <n v="0"/>
    <n v="-2958"/>
    <n v="1231"/>
    <n v="12323"/>
    <n v="10596"/>
  </r>
  <r>
    <x v="2"/>
    <n v="971"/>
    <n v="3702"/>
    <n v="222"/>
    <n v="2703"/>
    <n v="7598"/>
    <x v="0"/>
    <x v="0"/>
    <s v="Χρεωστικό"/>
    <n v="8050"/>
    <n v="0"/>
    <n v="0"/>
    <n v="8969"/>
    <n v="17019"/>
  </r>
  <r>
    <x v="11"/>
    <n v="952"/>
    <n v="4357"/>
    <n v="174"/>
    <n v="3159"/>
    <n v="8642"/>
    <x v="0"/>
    <x v="0"/>
    <s v="Χρεωστικό"/>
    <n v="0"/>
    <n v="-4990"/>
    <n v="4759"/>
    <n v="7037"/>
    <n v="6806"/>
  </r>
  <r>
    <x v="4"/>
    <n v="2713"/>
    <n v="3813"/>
    <n v="104"/>
    <n v="1008"/>
    <n v="7638"/>
    <x v="1"/>
    <x v="1"/>
    <s v="Χρεωστικό"/>
    <n v="0"/>
    <n v="-664"/>
    <n v="-554"/>
    <n v="0"/>
    <n v="-1218"/>
  </r>
  <r>
    <x v="19"/>
    <n v="4208"/>
    <n v="1289"/>
    <n v="309"/>
    <n v="3943"/>
    <n v="9749"/>
    <x v="0"/>
    <x v="0"/>
    <s v="Χρεωστικό"/>
    <n v="14746"/>
    <n v="0"/>
    <n v="-4961"/>
    <n v="13897"/>
    <n v="23682"/>
  </r>
  <r>
    <x v="19"/>
    <n v="2842"/>
    <n v="1892"/>
    <n v="245"/>
    <n v="4786"/>
    <n v="9765"/>
    <x v="0"/>
    <x v="0"/>
    <s v="Χρεωστικό"/>
    <n v="-3949"/>
    <n v="0"/>
    <n v="0"/>
    <n v="17676"/>
    <n v="13727"/>
  </r>
  <r>
    <x v="2"/>
    <n v="2547"/>
    <n v="2882"/>
    <n v="303"/>
    <n v="3934"/>
    <n v="9666"/>
    <x v="0"/>
    <x v="0"/>
    <s v="Χρεωστικό"/>
    <n v="11315"/>
    <n v="14762"/>
    <n v="0"/>
    <n v="3091"/>
    <n v="29168"/>
  </r>
  <r>
    <x v="6"/>
    <n v="2191"/>
    <n v="3287"/>
    <n v="146"/>
    <n v="3015"/>
    <n v="8639"/>
    <x v="0"/>
    <x v="0"/>
    <s v="Χρεωστικό"/>
    <n v="0"/>
    <n v="-2259"/>
    <n v="0"/>
    <n v="748"/>
    <n v="-1511"/>
  </r>
  <r>
    <x v="3"/>
    <n v="2719"/>
    <n v="3224"/>
    <n v="336"/>
    <n v="1197"/>
    <n v="7476"/>
    <x v="0"/>
    <x v="0"/>
    <s v="Χρεωστικό"/>
    <n v="13226"/>
    <n v="16044"/>
    <n v="0"/>
    <n v="19649"/>
    <n v="48919"/>
  </r>
  <r>
    <x v="6"/>
    <n v="1055"/>
    <n v="4091"/>
    <n v="481"/>
    <n v="4088"/>
    <n v="9715"/>
    <x v="0"/>
    <x v="0"/>
    <s v="Χρεωστικό"/>
    <n v="11960"/>
    <n v="9722"/>
    <n v="0"/>
    <n v="0"/>
    <n v="21682"/>
  </r>
  <r>
    <x v="13"/>
    <n v="2372"/>
    <n v="4148"/>
    <n v="176"/>
    <n v="4358"/>
    <n v="11054"/>
    <x v="1"/>
    <x v="2"/>
    <s v="Πιστωτικό"/>
    <n v="0"/>
    <n v="2865"/>
    <n v="0"/>
    <n v="-4577"/>
    <n v="-1712"/>
  </r>
  <r>
    <x v="19"/>
    <n v="2145"/>
    <n v="341"/>
    <n v="374"/>
    <n v="3458"/>
    <n v="6318"/>
    <x v="0"/>
    <x v="0"/>
    <s v="Χρεωστικό"/>
    <n v="15829"/>
    <n v="14129"/>
    <n v="0"/>
    <n v="0"/>
    <n v="29958"/>
  </r>
  <r>
    <x v="5"/>
    <n v="3296"/>
    <n v="2789"/>
    <n v="485"/>
    <n v="937"/>
    <n v="7507"/>
    <x v="1"/>
    <x v="1"/>
    <s v="Χρεωστικό"/>
    <n v="0"/>
    <n v="-2373"/>
    <n v="9532"/>
    <n v="14203"/>
    <n v="21362"/>
  </r>
  <r>
    <x v="6"/>
    <n v="1487"/>
    <n v="1339"/>
    <n v="240"/>
    <n v="2548"/>
    <n v="5614"/>
    <x v="0"/>
    <x v="0"/>
    <s v="Χρεωστικό"/>
    <n v="19737"/>
    <n v="9830"/>
    <n v="0"/>
    <n v="10547"/>
    <n v="40114"/>
  </r>
  <r>
    <x v="4"/>
    <n v="3678"/>
    <n v="3215"/>
    <n v="256"/>
    <n v="4340"/>
    <n v="11489"/>
    <x v="1"/>
    <x v="2"/>
    <s v="Πιστωτικό"/>
    <n v="0"/>
    <n v="9310"/>
    <n v="10531"/>
    <n v="0"/>
    <n v="19841"/>
  </r>
  <r>
    <x v="18"/>
    <n v="2806"/>
    <n v="3323"/>
    <n v="61"/>
    <n v="2130"/>
    <n v="8320"/>
    <x v="1"/>
    <x v="1"/>
    <s v="Χρεωστικό"/>
    <n v="19124"/>
    <n v="0"/>
    <n v="6972"/>
    <n v="-339"/>
    <n v="25757"/>
  </r>
  <r>
    <x v="17"/>
    <n v="4304"/>
    <n v="1672"/>
    <n v="131"/>
    <n v="219"/>
    <n v="6326"/>
    <x v="0"/>
    <x v="0"/>
    <s v="Χρεωστικό"/>
    <n v="-4295"/>
    <n v="1735"/>
    <n v="776"/>
    <n v="-2663"/>
    <n v="-4447"/>
  </r>
  <r>
    <x v="1"/>
    <n v="2692"/>
    <n v="921"/>
    <n v="46"/>
    <n v="3052"/>
    <n v="6711"/>
    <x v="0"/>
    <x v="0"/>
    <s v="Χρεωστικό"/>
    <n v="11062"/>
    <n v="-1970"/>
    <n v="0"/>
    <n v="14643"/>
    <n v="23735"/>
  </r>
  <r>
    <x v="12"/>
    <n v="4358"/>
    <n v="3137"/>
    <n v="98"/>
    <n v="208"/>
    <n v="7801"/>
    <x v="0"/>
    <x v="0"/>
    <s v="Χρεωστικό"/>
    <n v="-927"/>
    <n v="6411"/>
    <n v="0"/>
    <n v="8506"/>
    <n v="13990"/>
  </r>
  <r>
    <x v="15"/>
    <n v="928"/>
    <n v="1362"/>
    <n v="252"/>
    <n v="1105"/>
    <n v="3647"/>
    <x v="1"/>
    <x v="1"/>
    <s v="Χρεωστικό"/>
    <n v="12006"/>
    <n v="-4361"/>
    <n v="-3769"/>
    <n v="14807"/>
    <n v="18683"/>
  </r>
  <r>
    <x v="2"/>
    <n v="100"/>
    <n v="518"/>
    <n v="134"/>
    <n v="2919"/>
    <n v="3671"/>
    <x v="0"/>
    <x v="0"/>
    <s v="Χρεωστικό"/>
    <n v="15719"/>
    <n v="0"/>
    <n v="0"/>
    <n v="0"/>
    <n v="15719"/>
  </r>
  <r>
    <x v="9"/>
    <n v="4115"/>
    <n v="3598"/>
    <n v="494"/>
    <n v="969"/>
    <n v="9176"/>
    <x v="1"/>
    <x v="1"/>
    <s v="Χρεωστικό"/>
    <n v="19277"/>
    <n v="18469"/>
    <n v="0"/>
    <n v="0"/>
    <n v="37746"/>
  </r>
  <r>
    <x v="8"/>
    <n v="34"/>
    <n v="4671"/>
    <n v="29"/>
    <n v="3421"/>
    <n v="8155"/>
    <x v="1"/>
    <x v="1"/>
    <s v="Χρεωστικό"/>
    <n v="0"/>
    <n v="4771"/>
    <n v="8712"/>
    <n v="17095"/>
    <n v="30578"/>
  </r>
  <r>
    <x v="10"/>
    <n v="687"/>
    <n v="2280"/>
    <n v="335"/>
    <n v="964"/>
    <n v="4266"/>
    <x v="0"/>
    <x v="0"/>
    <s v="Χρεωστικό"/>
    <n v="0"/>
    <n v="11781"/>
    <n v="0"/>
    <n v="2941"/>
    <n v="14722"/>
  </r>
  <r>
    <x v="8"/>
    <n v="117"/>
    <n v="3887"/>
    <n v="468"/>
    <n v="3820"/>
    <n v="8292"/>
    <x v="1"/>
    <x v="1"/>
    <s v="Χρεωστικό"/>
    <n v="7215"/>
    <n v="5154"/>
    <n v="0"/>
    <n v="0"/>
    <n v="12369"/>
  </r>
  <r>
    <x v="0"/>
    <n v="4908"/>
    <n v="242"/>
    <n v="125"/>
    <n v="1668"/>
    <n v="6943"/>
    <x v="0"/>
    <x v="0"/>
    <s v="Χρεωστικό"/>
    <n v="999"/>
    <n v="0"/>
    <n v="527"/>
    <n v="0"/>
    <n v="1526"/>
  </r>
  <r>
    <x v="5"/>
    <n v="4642"/>
    <n v="2987"/>
    <n v="323"/>
    <n v="105"/>
    <n v="8057"/>
    <x v="1"/>
    <x v="1"/>
    <s v="Χρεωστικό"/>
    <n v="3498"/>
    <n v="10455"/>
    <n v="3352"/>
    <n v="2479"/>
    <n v="19784"/>
  </r>
  <r>
    <x v="17"/>
    <n v="4945"/>
    <n v="4955"/>
    <n v="54"/>
    <n v="4975"/>
    <n v="14929"/>
    <x v="0"/>
    <x v="0"/>
    <s v="Πιστωτικό"/>
    <n v="2675"/>
    <n v="12052"/>
    <n v="-4893"/>
    <n v="0"/>
    <n v="9834"/>
  </r>
  <r>
    <x v="5"/>
    <n v="4470"/>
    <n v="1330"/>
    <n v="480"/>
    <n v="242"/>
    <n v="6522"/>
    <x v="1"/>
    <x v="1"/>
    <s v="Χρεωστικό"/>
    <n v="0"/>
    <n v="11171"/>
    <n v="0"/>
    <n v="4823"/>
    <n v="15994"/>
  </r>
  <r>
    <x v="2"/>
    <n v="444"/>
    <n v="698"/>
    <n v="275"/>
    <n v="3587"/>
    <n v="5004"/>
    <x v="0"/>
    <x v="0"/>
    <s v="Χρεωστικό"/>
    <n v="5610"/>
    <n v="1040"/>
    <n v="-4519"/>
    <n v="12051"/>
    <n v="14182"/>
  </r>
  <r>
    <x v="9"/>
    <n v="3807"/>
    <n v="4688"/>
    <n v="312"/>
    <n v="3157"/>
    <n v="11964"/>
    <x v="1"/>
    <x v="2"/>
    <s v="Πιστωτικό"/>
    <n v="0"/>
    <n v="14372"/>
    <n v="16780"/>
    <n v="2644"/>
    <n v="33796"/>
  </r>
  <r>
    <x v="13"/>
    <n v="937"/>
    <n v="2475"/>
    <n v="335"/>
    <n v="2253"/>
    <n v="6000"/>
    <x v="1"/>
    <x v="1"/>
    <s v="Χρεωστικό"/>
    <n v="-4281"/>
    <n v="1895"/>
    <n v="0"/>
    <n v="11213"/>
    <n v="8827"/>
  </r>
  <r>
    <x v="13"/>
    <n v="3582"/>
    <n v="1121"/>
    <n v="28"/>
    <n v="2491"/>
    <n v="7222"/>
    <x v="1"/>
    <x v="1"/>
    <s v="Χρεωστικό"/>
    <n v="17173"/>
    <n v="6186"/>
    <n v="16532"/>
    <n v="2687"/>
    <n v="42578"/>
  </r>
  <r>
    <x v="2"/>
    <n v="888"/>
    <n v="4241"/>
    <n v="211"/>
    <n v="2026"/>
    <n v="7366"/>
    <x v="0"/>
    <x v="0"/>
    <s v="Χρεωστικό"/>
    <n v="13534"/>
    <n v="0"/>
    <n v="9143"/>
    <n v="10004"/>
    <n v="32681"/>
  </r>
  <r>
    <x v="16"/>
    <n v="4726"/>
    <n v="1779"/>
    <n v="309"/>
    <n v="2187"/>
    <n v="9001"/>
    <x v="1"/>
    <x v="1"/>
    <s v="Χρεωστικό"/>
    <n v="1381"/>
    <n v="2783"/>
    <n v="1454"/>
    <n v="0"/>
    <n v="5618"/>
  </r>
  <r>
    <x v="8"/>
    <n v="2468"/>
    <n v="3905"/>
    <n v="318"/>
    <n v="521"/>
    <n v="7212"/>
    <x v="1"/>
    <x v="1"/>
    <s v="Χρεωστικό"/>
    <n v="0"/>
    <n v="11723"/>
    <n v="0"/>
    <n v="0"/>
    <n v="11723"/>
  </r>
  <r>
    <x v="6"/>
    <n v="2551"/>
    <n v="1698"/>
    <n v="433"/>
    <n v="2660"/>
    <n v="7342"/>
    <x v="0"/>
    <x v="0"/>
    <s v="Χρεωστικό"/>
    <n v="9021"/>
    <n v="0"/>
    <n v="13931"/>
    <n v="0"/>
    <n v="22952"/>
  </r>
  <r>
    <x v="19"/>
    <n v="2878"/>
    <n v="157"/>
    <n v="153"/>
    <n v="3722"/>
    <n v="6910"/>
    <x v="0"/>
    <x v="0"/>
    <s v="Χρεωστικό"/>
    <n v="0"/>
    <n v="-2504"/>
    <n v="-3250"/>
    <n v="19830"/>
    <n v="14076"/>
  </r>
  <r>
    <x v="11"/>
    <n v="4806"/>
    <n v="6"/>
    <n v="20"/>
    <n v="1596"/>
    <n v="6428"/>
    <x v="0"/>
    <x v="0"/>
    <s v="Χρεωστικό"/>
    <n v="-2346"/>
    <n v="0"/>
    <n v="0"/>
    <n v="62"/>
    <n v="-2284"/>
  </r>
  <r>
    <x v="9"/>
    <n v="757"/>
    <n v="4894"/>
    <n v="91"/>
    <n v="1443"/>
    <n v="7185"/>
    <x v="1"/>
    <x v="1"/>
    <s v="Χρεωστικό"/>
    <n v="0"/>
    <n v="9570"/>
    <n v="12844"/>
    <n v="6360"/>
    <n v="28774"/>
  </r>
  <r>
    <x v="15"/>
    <n v="2342"/>
    <n v="2111"/>
    <n v="81"/>
    <n v="4676"/>
    <n v="9210"/>
    <x v="1"/>
    <x v="1"/>
    <s v="Χρεωστικό"/>
    <n v="17104"/>
    <n v="7863"/>
    <n v="7147"/>
    <n v="-3741"/>
    <n v="28373"/>
  </r>
  <r>
    <x v="5"/>
    <n v="2218"/>
    <n v="3318"/>
    <n v="283"/>
    <n v="3074"/>
    <n v="8893"/>
    <x v="1"/>
    <x v="1"/>
    <s v="Χρεωστικό"/>
    <n v="19251"/>
    <n v="-687"/>
    <n v="11511"/>
    <n v="11312"/>
    <n v="41387"/>
  </r>
  <r>
    <x v="13"/>
    <n v="2206"/>
    <n v="3064"/>
    <n v="275"/>
    <n v="1592"/>
    <n v="7137"/>
    <x v="1"/>
    <x v="1"/>
    <s v="Χρεωστικό"/>
    <n v="17273"/>
    <n v="0"/>
    <n v="13133"/>
    <n v="11780"/>
    <n v="42186"/>
  </r>
  <r>
    <x v="10"/>
    <n v="2309"/>
    <n v="1639"/>
    <n v="46"/>
    <n v="1366"/>
    <n v="5360"/>
    <x v="0"/>
    <x v="0"/>
    <s v="Χρεωστικό"/>
    <n v="5743"/>
    <n v="-4170"/>
    <n v="0"/>
    <n v="19667"/>
    <n v="21240"/>
  </r>
  <r>
    <x v="5"/>
    <n v="4593"/>
    <n v="1482"/>
    <n v="382"/>
    <n v="3775"/>
    <n v="10232"/>
    <x v="1"/>
    <x v="2"/>
    <s v="Πιστωτικό"/>
    <n v="11696"/>
    <n v="7806"/>
    <n v="0"/>
    <n v="-3759"/>
    <n v="15743"/>
  </r>
  <r>
    <x v="1"/>
    <n v="4834"/>
    <n v="1990"/>
    <n v="449"/>
    <n v="2271"/>
    <n v="9544"/>
    <x v="0"/>
    <x v="0"/>
    <s v="Χρεωστικό"/>
    <n v="48"/>
    <n v="1202"/>
    <n v="-623"/>
    <n v="0"/>
    <n v="627"/>
  </r>
  <r>
    <x v="4"/>
    <n v="1675"/>
    <n v="829"/>
    <n v="22"/>
    <n v="241"/>
    <n v="2767"/>
    <x v="1"/>
    <x v="1"/>
    <s v="Χρεωστικό"/>
    <n v="-2085"/>
    <n v="-2651"/>
    <n v="0"/>
    <n v="-3342"/>
    <n v="-8078"/>
  </r>
  <r>
    <x v="9"/>
    <n v="480"/>
    <n v="3647"/>
    <n v="232"/>
    <n v="2008"/>
    <n v="6367"/>
    <x v="1"/>
    <x v="1"/>
    <s v="Χρεωστικό"/>
    <n v="-3078"/>
    <n v="8874"/>
    <n v="0"/>
    <n v="3820"/>
    <n v="9616"/>
  </r>
  <r>
    <x v="8"/>
    <n v="1293"/>
    <n v="188"/>
    <n v="310"/>
    <n v="4294"/>
    <n v="6085"/>
    <x v="1"/>
    <x v="1"/>
    <s v="Χρεωστικό"/>
    <n v="5800"/>
    <n v="7095"/>
    <n v="3944"/>
    <n v="4759"/>
    <n v="21598"/>
  </r>
  <r>
    <x v="13"/>
    <n v="2741"/>
    <n v="561"/>
    <n v="93"/>
    <n v="2275"/>
    <n v="5670"/>
    <x v="1"/>
    <x v="1"/>
    <s v="Χρεωστικό"/>
    <n v="0"/>
    <n v="0"/>
    <n v="2413"/>
    <n v="-4555"/>
    <n v="-2142"/>
  </r>
  <r>
    <x v="5"/>
    <n v="2019"/>
    <n v="975"/>
    <n v="452"/>
    <n v="4778"/>
    <n v="8224"/>
    <x v="1"/>
    <x v="1"/>
    <s v="Χρεωστικό"/>
    <n v="0"/>
    <n v="7321"/>
    <n v="0"/>
    <n v="15784"/>
    <n v="23105"/>
  </r>
  <r>
    <x v="19"/>
    <n v="1457"/>
    <n v="4801"/>
    <n v="152"/>
    <n v="2783"/>
    <n v="9193"/>
    <x v="0"/>
    <x v="0"/>
    <s v="Χρεωστικό"/>
    <n v="11899"/>
    <n v="1643"/>
    <n v="0"/>
    <n v="4254"/>
    <n v="17796"/>
  </r>
  <r>
    <x v="1"/>
    <n v="2443"/>
    <n v="382"/>
    <n v="132"/>
    <n v="1072"/>
    <n v="4029"/>
    <x v="0"/>
    <x v="0"/>
    <s v="Χρεωστικό"/>
    <n v="4660"/>
    <n v="0"/>
    <n v="0"/>
    <n v="0"/>
    <n v="4660"/>
  </r>
  <r>
    <x v="10"/>
    <n v="1403"/>
    <n v="455"/>
    <n v="361"/>
    <n v="3084"/>
    <n v="5303"/>
    <x v="0"/>
    <x v="0"/>
    <s v="Χρεωστικό"/>
    <n v="-1074"/>
    <n v="0"/>
    <n v="-4677"/>
    <n v="0"/>
    <n v="-5751"/>
  </r>
  <r>
    <x v="11"/>
    <n v="1733"/>
    <n v="3546"/>
    <n v="481"/>
    <n v="2975"/>
    <n v="8735"/>
    <x v="0"/>
    <x v="0"/>
    <s v="Χρεωστικό"/>
    <n v="0"/>
    <n v="0"/>
    <n v="0"/>
    <n v="8087"/>
    <n v="8087"/>
  </r>
  <r>
    <x v="20"/>
    <m/>
    <m/>
    <m/>
    <m/>
    <m/>
    <x v="2"/>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3:I25" firstHeaderRow="0" firstDataRow="1" firstDataCol="1" rowPageCount="1" colPageCount="1"/>
  <pivotFields count="14">
    <pivotField axis="axisRow" showAll="0">
      <items count="22">
        <item x="7"/>
        <item x="5"/>
        <item x="18"/>
        <item x="13"/>
        <item x="4"/>
        <item x="9"/>
        <item x="15"/>
        <item x="16"/>
        <item x="8"/>
        <item x="1"/>
        <item x="0"/>
        <item x="19"/>
        <item x="11"/>
        <item x="17"/>
        <item x="12"/>
        <item x="2"/>
        <item x="10"/>
        <item x="14"/>
        <item x="3"/>
        <item x="6"/>
        <item x="20"/>
        <item t="default"/>
      </items>
    </pivotField>
    <pivotField showAll="0"/>
    <pivotField showAll="0"/>
    <pivotField showAll="0"/>
    <pivotField showAll="0"/>
    <pivotField dataField="1" showAll="0"/>
    <pivotField axis="axisPage" showAll="0">
      <items count="4">
        <item x="1"/>
        <item x="0"/>
        <item x="2"/>
        <item t="default"/>
      </items>
    </pivotField>
    <pivotField showAll="0"/>
    <pivotField showAll="0"/>
    <pivotField showAll="0"/>
    <pivotField showAll="0"/>
    <pivotField showAll="0"/>
    <pivotField showAll="0"/>
    <pivotField dataField="1" showAll="0"/>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2">
    <i>
      <x/>
    </i>
    <i i="1">
      <x v="1"/>
    </i>
  </colItems>
  <pageFields count="1">
    <pageField fld="6" hier="-1"/>
  </pageFields>
  <dataFields count="2">
    <dataField name="Sum of Πωλήσεις 2018 (€)" fld="5" baseField="0" baseItem="0"/>
    <dataField name="Sum of Προβλέψεις πωλήσεων 2019 (€)" fld="1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E5" firstHeaderRow="0" firstDataRow="1" firstDataCol="1"/>
  <pivotFields count="14">
    <pivotField showAll="0"/>
    <pivotField dataField="1" showAll="0"/>
    <pivotField dataField="1" showAll="0"/>
    <pivotField dataField="1" showAll="0"/>
    <pivotField dataField="1" showAll="0"/>
    <pivotField showAll="0"/>
    <pivotField axis="axisRow" showAll="0">
      <items count="4">
        <item x="1"/>
        <item x="0"/>
        <item x="2"/>
        <item t="default"/>
      </items>
    </pivotField>
    <pivotField showAll="0"/>
    <pivotField showAll="0"/>
    <pivotField showAll="0"/>
    <pivotField showAll="0"/>
    <pivotField showAll="0"/>
    <pivotField showAll="0"/>
    <pivotField showAll="0"/>
  </pivotFields>
  <rowFields count="1">
    <field x="6"/>
  </rowFields>
  <rowItems count="4">
    <i>
      <x/>
    </i>
    <i>
      <x v="1"/>
    </i>
    <i>
      <x v="2"/>
    </i>
    <i t="grand">
      <x/>
    </i>
  </rowItems>
  <colFields count="1">
    <field x="-2"/>
  </colFields>
  <colItems count="4">
    <i>
      <x/>
    </i>
    <i i="1">
      <x v="1"/>
    </i>
    <i i="2">
      <x v="2"/>
    </i>
    <i i="3">
      <x v="3"/>
    </i>
  </colItems>
  <dataFields count="4">
    <dataField name="Sum of Πωλήσεις 1ο τρίμηνο 2018 (€)" fld="1" baseField="0" baseItem="0"/>
    <dataField name="Sum of Πωλήσεις 2ο τρίμηνο 2018 (€)" fld="2" baseField="0" baseItem="0"/>
    <dataField name="Sum of Πωλήσεις 3ο τρίμηνο 2018 (€)" fld="3" baseField="0" baseItem="0"/>
    <dataField name="Sum of Πωλήσεις 4ο τρίμηνο 2018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3:L7" firstHeaderRow="1" firstDataRow="1" firstDataCol="1"/>
  <pivotFields count="14">
    <pivotField showAll="0"/>
    <pivotField showAll="0"/>
    <pivotField showAll="0"/>
    <pivotField showAll="0"/>
    <pivotField showAll="0"/>
    <pivotField showAll="0"/>
    <pivotField showAll="0"/>
    <pivotField axis="axisRow" showAll="0">
      <items count="5">
        <item x="2"/>
        <item x="1"/>
        <item x="0"/>
        <item h="1" x="3"/>
        <item t="default"/>
      </items>
    </pivotField>
    <pivotField showAll="0"/>
    <pivotField showAll="0"/>
    <pivotField showAll="0"/>
    <pivotField showAll="0"/>
    <pivotField showAll="0"/>
    <pivotField dataField="1" showAll="0"/>
  </pivotFields>
  <rowFields count="1">
    <field x="7"/>
  </rowFields>
  <rowItems count="4">
    <i>
      <x/>
    </i>
    <i>
      <x v="1"/>
    </i>
    <i>
      <x v="2"/>
    </i>
    <i t="grand">
      <x/>
    </i>
  </rowItems>
  <colItems count="1">
    <i/>
  </colItems>
  <dataFields count="1">
    <dataField name="Sum of Προβλέψεις πωλήσεων 2019 (€)" fld="13" showDataAs="percentOfTotal" baseField="7"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Πωλήσεις &amp; προβλέψεις ανά πελάτη"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K21:M42" firstHeaderRow="0" firstDataRow="1" firstDataCol="1" rowPageCount="2" colPageCount="1"/>
  <pivotFields count="14">
    <pivotField axis="axisRow" showAll="0">
      <items count="22">
        <item x="7"/>
        <item x="5"/>
        <item x="18"/>
        <item x="13"/>
        <item x="4"/>
        <item x="9"/>
        <item x="15"/>
        <item x="16"/>
        <item x="8"/>
        <item x="1"/>
        <item x="0"/>
        <item x="19"/>
        <item x="11"/>
        <item x="17"/>
        <item x="12"/>
        <item x="2"/>
        <item x="10"/>
        <item x="14"/>
        <item x="3"/>
        <item x="6"/>
        <item h="1" x="20"/>
        <item t="default"/>
      </items>
    </pivotField>
    <pivotField showAll="0"/>
    <pivotField showAll="0"/>
    <pivotField showAll="0"/>
    <pivotField showAll="0"/>
    <pivotField dataField="1" showAll="0"/>
    <pivotField axis="axisPage" multipleItemSelectionAllowed="1" showAll="0">
      <items count="4">
        <item x="1"/>
        <item x="0"/>
        <item x="2"/>
        <item t="default"/>
      </items>
    </pivotField>
    <pivotField axis="axisPage" showAll="0">
      <items count="5">
        <item x="2"/>
        <item x="1"/>
        <item x="0"/>
        <item x="3"/>
        <item t="default"/>
      </items>
    </pivotField>
    <pivotField showAll="0"/>
    <pivotField showAll="0"/>
    <pivotField showAll="0"/>
    <pivotField showAll="0"/>
    <pivotField showAll="0"/>
    <pivotField dataField="1" showAll="0"/>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pageFields count="2">
    <pageField fld="6" hier="-1"/>
    <pageField fld="7" hier="-1"/>
  </pageFields>
  <dataFields count="2">
    <dataField name="Πωλήσεις 2018" fld="5" baseField="0" baseItem="79695184"/>
    <dataField name="Προβλέψεις πωλήσεων 2019" fld="13" baseField="0" baseItem="79695184"/>
  </dataFields>
  <formats count="1">
    <format dxfId="0">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Πωλήσεις ανά αποθήκη"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H22:I26" firstHeaderRow="1" firstDataRow="1" firstDataCol="1" rowPageCount="2" colPageCount="1"/>
  <pivotFields count="14">
    <pivotField axis="axisPage" multipleItemSelectionAllowed="1" showAll="0">
      <items count="22">
        <item x="7"/>
        <item x="5"/>
        <item x="18"/>
        <item x="13"/>
        <item x="4"/>
        <item x="9"/>
        <item x="15"/>
        <item x="16"/>
        <item x="8"/>
        <item x="1"/>
        <item x="0"/>
        <item x="19"/>
        <item x="11"/>
        <item x="17"/>
        <item x="12"/>
        <item x="2"/>
        <item x="10"/>
        <item x="14"/>
        <item x="3"/>
        <item x="6"/>
        <item h="1" x="20"/>
        <item t="default"/>
      </items>
    </pivotField>
    <pivotField showAll="0"/>
    <pivotField showAll="0"/>
    <pivotField showAll="0"/>
    <pivotField showAll="0"/>
    <pivotField dataField="1" showAll="0"/>
    <pivotField axis="axisPage" multipleItemSelectionAllowed="1" showAll="0">
      <items count="4">
        <item x="1"/>
        <item x="0"/>
        <item x="2"/>
        <item t="default"/>
      </items>
    </pivotField>
    <pivotField axis="axisRow" showAll="0">
      <items count="5">
        <item x="2"/>
        <item x="1"/>
        <item x="0"/>
        <item h="1" x="3"/>
        <item t="default"/>
      </items>
    </pivotField>
    <pivotField showAll="0"/>
    <pivotField showAll="0"/>
    <pivotField showAll="0"/>
    <pivotField showAll="0"/>
    <pivotField showAll="0"/>
    <pivotField showAll="0"/>
  </pivotFields>
  <rowFields count="1">
    <field x="7"/>
  </rowFields>
  <rowItems count="4">
    <i>
      <x/>
    </i>
    <i>
      <x v="1"/>
    </i>
    <i>
      <x v="2"/>
    </i>
    <i t="grand">
      <x/>
    </i>
  </rowItems>
  <colItems count="1">
    <i/>
  </colItems>
  <pageFields count="2">
    <pageField fld="0" hier="-1"/>
    <pageField fld="6" hier="-1"/>
  </pageFields>
  <dataFields count="1">
    <dataField name="Sum of Πωλήσεις 2018 (€)" fld="5" baseField="0" baseItem="0" numFmtId="165"/>
  </dataFields>
  <formats count="1">
    <format dxfId="1">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Κατανομή πωλήσεων ανά καταστημα"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D23:E26" firstHeaderRow="1" firstDataRow="1" firstDataCol="1"/>
  <pivotFields count="14">
    <pivotField showAll="0">
      <items count="22">
        <item x="7"/>
        <item x="5"/>
        <item x="18"/>
        <item x="13"/>
        <item x="4"/>
        <item x="9"/>
        <item x="15"/>
        <item x="16"/>
        <item x="8"/>
        <item x="1"/>
        <item x="0"/>
        <item x="19"/>
        <item x="11"/>
        <item x="17"/>
        <item x="12"/>
        <item x="2"/>
        <item x="10"/>
        <item x="14"/>
        <item x="3"/>
        <item x="6"/>
        <item h="1" x="20"/>
        <item t="default"/>
      </items>
    </pivotField>
    <pivotField showAll="0"/>
    <pivotField showAll="0"/>
    <pivotField showAll="0"/>
    <pivotField showAll="0"/>
    <pivotField dataField="1" showAll="0"/>
    <pivotField axis="axisRow" showAll="0">
      <items count="4">
        <item x="1"/>
        <item x="0"/>
        <item h="1" x="2"/>
        <item t="default"/>
      </items>
    </pivotField>
    <pivotField showAll="0">
      <items count="5">
        <item x="2"/>
        <item x="1"/>
        <item x="0"/>
        <item x="3"/>
        <item t="default"/>
      </items>
    </pivotField>
    <pivotField showAll="0"/>
    <pivotField showAll="0"/>
    <pivotField showAll="0"/>
    <pivotField showAll="0"/>
    <pivotField showAll="0"/>
    <pivotField showAll="0"/>
  </pivotFields>
  <rowFields count="1">
    <field x="6"/>
  </rowFields>
  <rowItems count="3">
    <i>
      <x/>
    </i>
    <i>
      <x v="1"/>
    </i>
    <i t="grand">
      <x/>
    </i>
  </rowItems>
  <colItems count="1">
    <i/>
  </colItems>
  <dataFields count="1">
    <dataField name="Sum of Πωλήσεις 2018 (€)" fld="5" showDataAs="percentOfTotal" baseField="6" baseItem="0" numFmtId="9"/>
  </dataFields>
  <formats count="1">
    <format dxfId="2">
      <pivotArea outline="0" collapsedLevelsAreSubtotals="1" fieldPosition="0"/>
    </format>
  </formats>
  <chartFormats count="9">
    <chartFormat chart="0" format="0" series="1">
      <pivotArea type="data" outline="0" fieldPosition="0">
        <references count="2">
          <reference field="4294967294" count="1" selected="0">
            <x v="0"/>
          </reference>
          <reference field="6" count="1" selected="0">
            <x v="0"/>
          </reference>
        </references>
      </pivotArea>
    </chartFormat>
    <chartFormat chart="0" format="1" series="1">
      <pivotArea type="data" outline="0" fieldPosition="0">
        <references count="2">
          <reference field="4294967294" count="1" selected="0">
            <x v="0"/>
          </reference>
          <reference field="6" count="1" selected="0">
            <x v="1"/>
          </reference>
        </references>
      </pivotArea>
    </chartFormat>
    <chartFormat chart="0" format="2" series="1">
      <pivotArea type="data" outline="0" fieldPosition="0">
        <references count="2">
          <reference field="4294967294" count="1" selected="0">
            <x v="0"/>
          </reference>
          <reference field="6" count="1" selected="0">
            <x v="2"/>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6" count="1" selected="0">
            <x v="0"/>
          </reference>
        </references>
      </pivotArea>
    </chartFormat>
    <chartFormat chart="0" format="5">
      <pivotArea type="data" outline="0" fieldPosition="0">
        <references count="2">
          <reference field="4294967294" count="1" selected="0">
            <x v="0"/>
          </reference>
          <reference field="6" count="1" selected="0">
            <x v="1"/>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6" count="1" selected="0">
            <x v="0"/>
          </reference>
        </references>
      </pivotArea>
    </chartFormat>
    <chartFormat chart="2" format="11">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Πωλήσεις 2018" cacheId="0" dataOnRows="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23:B27" firstHeaderRow="1" firstDataRow="1" firstDataCol="1" rowPageCount="2" colPageCount="1"/>
  <pivotFields count="14">
    <pivotField showAll="0">
      <items count="22">
        <item x="7"/>
        <item x="5"/>
        <item x="18"/>
        <item x="13"/>
        <item x="4"/>
        <item x="9"/>
        <item x="15"/>
        <item x="16"/>
        <item x="8"/>
        <item x="1"/>
        <item x="0"/>
        <item x="19"/>
        <item x="11"/>
        <item x="17"/>
        <item x="12"/>
        <item x="2"/>
        <item x="10"/>
        <item x="14"/>
        <item x="3"/>
        <item x="6"/>
        <item h="1" x="20"/>
        <item t="default"/>
      </items>
    </pivotField>
    <pivotField dataField="1" showAll="0"/>
    <pivotField dataField="1" showAll="0"/>
    <pivotField dataField="1" showAll="0"/>
    <pivotField dataField="1" showAll="0"/>
    <pivotField showAll="0"/>
    <pivotField axis="axisPage" multipleItemSelectionAllowed="1" showAll="0">
      <items count="4">
        <item x="1"/>
        <item x="0"/>
        <item x="2"/>
        <item t="default"/>
      </items>
    </pivotField>
    <pivotField axis="axisPage" multipleItemSelectionAllowed="1" showAll="0">
      <items count="5">
        <item x="2"/>
        <item x="1"/>
        <item x="0"/>
        <item x="3"/>
        <item t="default"/>
      </items>
    </pivotField>
    <pivotField showAll="0"/>
    <pivotField showAll="0"/>
    <pivotField showAll="0"/>
    <pivotField showAll="0"/>
    <pivotField showAll="0"/>
    <pivotField showAll="0"/>
  </pivotFields>
  <rowFields count="1">
    <field x="-2"/>
  </rowFields>
  <rowItems count="4">
    <i>
      <x/>
    </i>
    <i i="1">
      <x v="1"/>
    </i>
    <i i="2">
      <x v="2"/>
    </i>
    <i i="3">
      <x v="3"/>
    </i>
  </rowItems>
  <colItems count="1">
    <i/>
  </colItems>
  <pageFields count="2">
    <pageField fld="6" hier="-1"/>
    <pageField fld="7" hier="-1"/>
  </pageFields>
  <dataFields count="4">
    <dataField name="1ο τρίμηνο" fld="1" baseField="0" baseItem="79695184"/>
    <dataField name="2ο τρίμηνο" fld="2" baseField="0" baseItem="79695232"/>
    <dataField name="3ο τρίμηνο" fld="3" baseField="0" baseItem="79695184"/>
    <dataField name="4ο τρίμηνο" fld="4" baseField="0" baseItem="79695184"/>
  </dataFields>
  <formats count="1">
    <format dxfId="3">
      <pivotArea outline="0" collapsedLevelsAreSubtotals="1" fieldPosition="0"/>
    </format>
  </format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Πελάτης" sourceName="Πελάτης">
  <pivotTables>
    <pivotTable tabId="3" name="Πωλήσεις &amp; προβλέψεις ανά πελάτη"/>
    <pivotTable tabId="3" name="Κατανομή πωλήσεων ανά καταστημα"/>
    <pivotTable tabId="3" name="Πωλήσεις 2018"/>
    <pivotTable tabId="3" name="Πωλήσεις ανά αποθήκη"/>
  </pivotTables>
  <data>
    <tabular pivotCacheId="250432363">
      <items count="21">
        <i x="7" s="1"/>
        <i x="5" s="1"/>
        <i x="18" s="1"/>
        <i x="13" s="1"/>
        <i x="4" s="1"/>
        <i x="9" s="1"/>
        <i x="15" s="1"/>
        <i x="16" s="1"/>
        <i x="8" s="1"/>
        <i x="1" s="1"/>
        <i x="0" s="1"/>
        <i x="19" s="1"/>
        <i x="11" s="1"/>
        <i x="17" s="1"/>
        <i x="12" s="1"/>
        <i x="2" s="1"/>
        <i x="10" s="1"/>
        <i x="14" s="1"/>
        <i x="3" s="1"/>
        <i x="6" s="1"/>
        <i x="20"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Κατάστημα" sourceName="Κατάστημα">
  <pivotTables>
    <pivotTable tabId="3" name="Πωλήσεις &amp; προβλέψεις ανά πελάτη"/>
    <pivotTable tabId="3" name="Πωλήσεις ανά αποθήκη"/>
    <pivotTable tabId="3" name="Πωλήσεις 2018"/>
  </pivotTables>
  <data>
    <tabular pivotCacheId="250432363">
      <items count="3">
        <i x="1" s="1"/>
        <i x="0" s="1"/>
        <i x="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Αποθήκη" sourceName="Αποθήκη">
  <pivotTables>
    <pivotTable tabId="3" name="Πωλήσεις &amp; προβλέψεις ανά πελάτη"/>
    <pivotTable tabId="3" name="Κατανομή πωλήσεων ανά καταστημα"/>
    <pivotTable tabId="3" name="Πωλήσεις 2018"/>
  </pivotTables>
  <data>
    <tabular pivotCacheId="250432363">
      <items count="4">
        <i x="2" s="1"/>
        <i x="1" s="1"/>
        <i x="0" s="1"/>
        <i x="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Πελάτης" cache="Slicer_Πελάτης" caption="Πελάτης" columnCount="2" style="SlicerStyleLight5" rowHeight="241300"/>
  <slicer name="Κατάστημα" cache="Slicer_Κατάστημα" caption="Κατάστημα" columnCount="2" style="SlicerStyleLight5" rowHeight="241300"/>
  <slicer name="Αποθήκη" cache="Slicer_Αποθήκη" caption="Αποθήκη" style="SlicerStyleLight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openxmlformats.org/officeDocument/2006/relationships/drawing" Target="../drawings/drawing1.xml"/><Relationship Id="rId4" Type="http://schemas.openxmlformats.org/officeDocument/2006/relationships/pivotTable" Target="../pivotTables/pivotTable7.xml"/></Relationships>
</file>

<file path=xl/worksheets/_rels/sheet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1"/>
  <sheetViews>
    <sheetView zoomScale="70" zoomScaleNormal="70" workbookViewId="0">
      <selection activeCell="F2" sqref="F2:F501"/>
    </sheetView>
  </sheetViews>
  <sheetFormatPr defaultColWidth="8.7109375" defaultRowHeight="15" x14ac:dyDescent="0.25"/>
  <cols>
    <col min="1" max="1" width="10" style="2" bestFit="1" customWidth="1"/>
    <col min="2" max="5" width="28.140625" style="2" bestFit="1" customWidth="1"/>
    <col min="6" max="6" width="18.42578125" style="2" bestFit="1" customWidth="1"/>
    <col min="7" max="7" width="14" style="2" bestFit="1" customWidth="1"/>
    <col min="8" max="8" width="13.85546875" style="2" bestFit="1" customWidth="1"/>
    <col min="9" max="9" width="15.5703125" style="2" bestFit="1" customWidth="1"/>
    <col min="10" max="13" width="38.42578125" style="6" bestFit="1" customWidth="1"/>
    <col min="14" max="14" width="29.85546875" style="6" bestFit="1" customWidth="1"/>
    <col min="15" max="15" width="8.7109375" style="6"/>
    <col min="16" max="16384" width="8.7109375" style="2"/>
  </cols>
  <sheetData>
    <row r="1" spans="1:15" x14ac:dyDescent="0.25">
      <c r="A1" s="2" t="s">
        <v>3</v>
      </c>
      <c r="B1" s="2" t="s">
        <v>19</v>
      </c>
      <c r="C1" s="2" t="s">
        <v>20</v>
      </c>
      <c r="D1" s="2" t="s">
        <v>21</v>
      </c>
      <c r="E1" s="2" t="s">
        <v>22</v>
      </c>
      <c r="F1" s="2" t="s">
        <v>23</v>
      </c>
      <c r="G1" s="2" t="s">
        <v>4</v>
      </c>
      <c r="H1" s="2" t="s">
        <v>7</v>
      </c>
      <c r="I1" s="2" t="s">
        <v>2</v>
      </c>
      <c r="J1" s="2" t="s">
        <v>24</v>
      </c>
      <c r="K1" s="2" t="s">
        <v>25</v>
      </c>
      <c r="L1" s="2" t="s">
        <v>26</v>
      </c>
      <c r="M1" s="2" t="s">
        <v>27</v>
      </c>
      <c r="N1" s="2" t="s">
        <v>28</v>
      </c>
      <c r="O1" s="2"/>
    </row>
    <row r="2" spans="1:15" s="10" customFormat="1" x14ac:dyDescent="0.25">
      <c r="A2" s="1">
        <f ca="1">RANDBETWEEN(1,20)</f>
        <v>18</v>
      </c>
      <c r="B2" s="10">
        <f ca="1">RANDBETWEEN(0,5000)</f>
        <v>1602</v>
      </c>
      <c r="C2" s="10">
        <f ca="1">RANDBETWEEN(0,5000)</f>
        <v>3608</v>
      </c>
      <c r="D2" s="10">
        <f ca="1">RANDBETWEEN(0,500)</f>
        <v>68</v>
      </c>
      <c r="E2" s="10">
        <f ca="1">RANDBETWEEN(0,5000)</f>
        <v>3958</v>
      </c>
      <c r="F2" s="10">
        <f ca="1">SUM(B2:E2)</f>
        <v>9236</v>
      </c>
      <c r="G2" s="3" t="str">
        <f ca="1">IF(A2&lt;10,"Αθήνας","Θεσσαλονίκης")</f>
        <v>Θεσσαλονίκης</v>
      </c>
      <c r="H2" s="3" t="str">
        <f ca="1">IF(G2="Αθήνας",IF(SUM(B2:E2)&lt;10000,"Μάνδρας","Ασπροπύργου"),"Σίνδου")</f>
        <v>Σίνδου</v>
      </c>
      <c r="I2" s="3" t="s">
        <v>0</v>
      </c>
      <c r="J2" s="10">
        <f ca="1">IF(RANDBETWEEN(-5000,10000)&lt;=0,0,RANDBETWEEN(-5000,20000))</f>
        <v>10603</v>
      </c>
      <c r="K2" s="10">
        <f ca="1">IF(RANDBETWEEN(-5000,10000)&lt;=0,0,RANDBETWEEN(-5000,20000))</f>
        <v>0</v>
      </c>
      <c r="L2" s="10">
        <f ca="1">IF(RANDBETWEEN(-5000,10000)&lt;=0,0,RANDBETWEEN(-5000,20000))</f>
        <v>8480</v>
      </c>
      <c r="M2" s="10">
        <f ca="1">IF(RANDBETWEEN(-5000,10000)&lt;=0,0,RANDBETWEEN(-5000,20000))</f>
        <v>19392</v>
      </c>
      <c r="N2" s="10">
        <f ca="1">SUM(J2:M2)</f>
        <v>38475</v>
      </c>
    </row>
    <row r="3" spans="1:15" s="10" customFormat="1" x14ac:dyDescent="0.25">
      <c r="A3" s="1">
        <f t="shared" ref="A3:A66" ca="1" si="0">RANDBETWEEN(1,20)</f>
        <v>17</v>
      </c>
      <c r="B3" s="10">
        <f t="shared" ref="B3:E66" ca="1" si="1">RANDBETWEEN(0,5000)</f>
        <v>4925</v>
      </c>
      <c r="C3" s="10">
        <f t="shared" ca="1" si="1"/>
        <v>4714</v>
      </c>
      <c r="D3" s="10">
        <f t="shared" ref="D3:D66" ca="1" si="2">RANDBETWEEN(0,500)</f>
        <v>327</v>
      </c>
      <c r="E3" s="10">
        <f t="shared" ca="1" si="1"/>
        <v>3568</v>
      </c>
      <c r="F3" s="10">
        <f t="shared" ref="F3:F66" ca="1" si="3">SUM(B3:E3)</f>
        <v>13534</v>
      </c>
      <c r="G3" s="3" t="str">
        <f t="shared" ref="G3:G66" ca="1" si="4">IF(A3&lt;10,"Αθήνας","Θεσσαλονίκης")</f>
        <v>Θεσσαλονίκης</v>
      </c>
      <c r="H3" s="3" t="str">
        <f t="shared" ref="H3:H66" ca="1" si="5">IF(G3="Αθήνας",IF(SUM(B3:E3)&lt;10000,"Μάνδρας","Ασπροπύργου"),"Σίνδου")</f>
        <v>Σίνδου</v>
      </c>
      <c r="I3" s="3" t="s">
        <v>1</v>
      </c>
      <c r="J3" s="10">
        <f t="shared" ref="J3:M66" ca="1" si="6">IF(RANDBETWEEN(-5000,10000)&lt;=0,0,RANDBETWEEN(-5000,20000))</f>
        <v>0</v>
      </c>
      <c r="K3" s="10">
        <f t="shared" ca="1" si="6"/>
        <v>19092</v>
      </c>
      <c r="L3" s="10">
        <f t="shared" ca="1" si="6"/>
        <v>3516</v>
      </c>
      <c r="M3" s="10">
        <f t="shared" ca="1" si="6"/>
        <v>15466</v>
      </c>
      <c r="N3" s="10">
        <f t="shared" ref="N3:N66" ca="1" si="7">SUM(J3:M3)</f>
        <v>38074</v>
      </c>
    </row>
    <row r="4" spans="1:15" s="10" customFormat="1" x14ac:dyDescent="0.25">
      <c r="A4" s="1">
        <f t="shared" ca="1" si="0"/>
        <v>20</v>
      </c>
      <c r="B4" s="10">
        <f t="shared" ca="1" si="1"/>
        <v>2949</v>
      </c>
      <c r="C4" s="10">
        <f t="shared" ca="1" si="1"/>
        <v>4866</v>
      </c>
      <c r="D4" s="10">
        <f t="shared" ca="1" si="2"/>
        <v>439</v>
      </c>
      <c r="E4" s="10">
        <f t="shared" ca="1" si="1"/>
        <v>1237</v>
      </c>
      <c r="F4" s="10">
        <f t="shared" ca="1" si="3"/>
        <v>9491</v>
      </c>
      <c r="G4" s="3" t="str">
        <f t="shared" ca="1" si="4"/>
        <v>Θεσσαλονίκης</v>
      </c>
      <c r="H4" s="3" t="str">
        <f t="shared" ca="1" si="5"/>
        <v>Σίνδου</v>
      </c>
      <c r="I4" s="3" t="s">
        <v>1</v>
      </c>
      <c r="J4" s="10">
        <f t="shared" ca="1" si="6"/>
        <v>13174</v>
      </c>
      <c r="K4" s="10">
        <f t="shared" ca="1" si="6"/>
        <v>14742</v>
      </c>
      <c r="L4" s="10">
        <f t="shared" ca="1" si="6"/>
        <v>0</v>
      </c>
      <c r="M4" s="10">
        <f t="shared" ca="1" si="6"/>
        <v>0</v>
      </c>
      <c r="N4" s="10">
        <f t="shared" ca="1" si="7"/>
        <v>27916</v>
      </c>
    </row>
    <row r="5" spans="1:15" s="10" customFormat="1" x14ac:dyDescent="0.25">
      <c r="A5" s="1">
        <f t="shared" ca="1" si="0"/>
        <v>9</v>
      </c>
      <c r="B5" s="10">
        <f t="shared" ca="1" si="1"/>
        <v>330</v>
      </c>
      <c r="C5" s="10">
        <f t="shared" ca="1" si="1"/>
        <v>864</v>
      </c>
      <c r="D5" s="10">
        <f t="shared" ca="1" si="2"/>
        <v>39</v>
      </c>
      <c r="E5" s="10">
        <f t="shared" ca="1" si="1"/>
        <v>2150</v>
      </c>
      <c r="F5" s="10">
        <f t="shared" ca="1" si="3"/>
        <v>3383</v>
      </c>
      <c r="G5" s="3" t="str">
        <f t="shared" ca="1" si="4"/>
        <v>Αθήνας</v>
      </c>
      <c r="H5" s="3" t="str">
        <f t="shared" ca="1" si="5"/>
        <v>Μάνδρας</v>
      </c>
      <c r="I5" s="3" t="s">
        <v>1</v>
      </c>
      <c r="J5" s="10">
        <f t="shared" ca="1" si="6"/>
        <v>0</v>
      </c>
      <c r="K5" s="10">
        <f t="shared" ca="1" si="6"/>
        <v>0</v>
      </c>
      <c r="L5" s="10">
        <f t="shared" ca="1" si="6"/>
        <v>0</v>
      </c>
      <c r="M5" s="10">
        <f t="shared" ca="1" si="6"/>
        <v>0</v>
      </c>
      <c r="N5" s="10">
        <f t="shared" ca="1" si="7"/>
        <v>0</v>
      </c>
    </row>
    <row r="6" spans="1:15" s="10" customFormat="1" x14ac:dyDescent="0.25">
      <c r="A6" s="1">
        <f t="shared" ca="1" si="0"/>
        <v>7</v>
      </c>
      <c r="B6" s="10">
        <f t="shared" ca="1" si="1"/>
        <v>3733</v>
      </c>
      <c r="C6" s="10">
        <f t="shared" ca="1" si="1"/>
        <v>4842</v>
      </c>
      <c r="D6" s="10">
        <f t="shared" ca="1" si="2"/>
        <v>399</v>
      </c>
      <c r="E6" s="10">
        <f t="shared" ca="1" si="1"/>
        <v>2008</v>
      </c>
      <c r="F6" s="10">
        <f t="shared" ca="1" si="3"/>
        <v>10982</v>
      </c>
      <c r="G6" s="3" t="str">
        <f t="shared" ca="1" si="4"/>
        <v>Αθήνας</v>
      </c>
      <c r="H6" s="3" t="str">
        <f t="shared" ca="1" si="5"/>
        <v>Ασπροπύργου</v>
      </c>
      <c r="I6" s="3" t="s">
        <v>1</v>
      </c>
      <c r="J6" s="10">
        <f t="shared" ca="1" si="6"/>
        <v>10351</v>
      </c>
      <c r="K6" s="10">
        <f t="shared" ca="1" si="6"/>
        <v>17119</v>
      </c>
      <c r="L6" s="10">
        <f t="shared" ca="1" si="6"/>
        <v>15616</v>
      </c>
      <c r="M6" s="10">
        <f t="shared" ca="1" si="6"/>
        <v>1950</v>
      </c>
      <c r="N6" s="10">
        <f t="shared" ca="1" si="7"/>
        <v>45036</v>
      </c>
    </row>
    <row r="7" spans="1:15" s="10" customFormat="1" x14ac:dyDescent="0.25">
      <c r="A7" s="1">
        <f t="shared" ca="1" si="0"/>
        <v>15</v>
      </c>
      <c r="B7" s="10">
        <f t="shared" ca="1" si="1"/>
        <v>91</v>
      </c>
      <c r="C7" s="10">
        <f t="shared" ca="1" si="1"/>
        <v>3447</v>
      </c>
      <c r="D7" s="10">
        <f t="shared" ca="1" si="2"/>
        <v>15</v>
      </c>
      <c r="E7" s="10">
        <f t="shared" ca="1" si="1"/>
        <v>1801</v>
      </c>
      <c r="F7" s="10">
        <f t="shared" ca="1" si="3"/>
        <v>5354</v>
      </c>
      <c r="G7" s="3" t="str">
        <f t="shared" ca="1" si="4"/>
        <v>Θεσσαλονίκης</v>
      </c>
      <c r="H7" s="3" t="str">
        <f t="shared" ca="1" si="5"/>
        <v>Σίνδου</v>
      </c>
      <c r="I7" s="3" t="s">
        <v>1</v>
      </c>
      <c r="J7" s="10">
        <f t="shared" ca="1" si="6"/>
        <v>19552</v>
      </c>
      <c r="K7" s="10">
        <f t="shared" ca="1" si="6"/>
        <v>4993</v>
      </c>
      <c r="L7" s="10">
        <f t="shared" ca="1" si="6"/>
        <v>10647</v>
      </c>
      <c r="M7" s="10">
        <f t="shared" ca="1" si="6"/>
        <v>5444</v>
      </c>
      <c r="N7" s="10">
        <f t="shared" ca="1" si="7"/>
        <v>40636</v>
      </c>
    </row>
    <row r="8" spans="1:15" s="10" customFormat="1" x14ac:dyDescent="0.25">
      <c r="A8" s="1">
        <f t="shared" ca="1" si="0"/>
        <v>9</v>
      </c>
      <c r="B8" s="10">
        <f t="shared" ca="1" si="1"/>
        <v>2088</v>
      </c>
      <c r="C8" s="10">
        <f t="shared" ca="1" si="1"/>
        <v>3892</v>
      </c>
      <c r="D8" s="10">
        <f t="shared" ca="1" si="2"/>
        <v>260</v>
      </c>
      <c r="E8" s="10">
        <f t="shared" ca="1" si="1"/>
        <v>3652</v>
      </c>
      <c r="F8" s="10">
        <f t="shared" ca="1" si="3"/>
        <v>9892</v>
      </c>
      <c r="G8" s="3" t="str">
        <f t="shared" ca="1" si="4"/>
        <v>Αθήνας</v>
      </c>
      <c r="H8" s="3" t="str">
        <f t="shared" ca="1" si="5"/>
        <v>Μάνδρας</v>
      </c>
      <c r="I8" s="3" t="s">
        <v>1</v>
      </c>
      <c r="J8" s="10">
        <f t="shared" ca="1" si="6"/>
        <v>3604</v>
      </c>
      <c r="K8" s="10">
        <f t="shared" ca="1" si="6"/>
        <v>11677</v>
      </c>
      <c r="L8" s="10">
        <f t="shared" ca="1" si="6"/>
        <v>10708</v>
      </c>
      <c r="M8" s="10">
        <f t="shared" ca="1" si="6"/>
        <v>13587</v>
      </c>
      <c r="N8" s="10">
        <f t="shared" ca="1" si="7"/>
        <v>39576</v>
      </c>
    </row>
    <row r="9" spans="1:15" s="10" customFormat="1" x14ac:dyDescent="0.25">
      <c r="A9" s="1">
        <f t="shared" ca="1" si="0"/>
        <v>13</v>
      </c>
      <c r="B9" s="10">
        <f t="shared" ca="1" si="1"/>
        <v>2397</v>
      </c>
      <c r="C9" s="10">
        <f t="shared" ca="1" si="1"/>
        <v>1306</v>
      </c>
      <c r="D9" s="10">
        <f t="shared" ca="1" si="2"/>
        <v>83</v>
      </c>
      <c r="E9" s="10">
        <f t="shared" ca="1" si="1"/>
        <v>1258</v>
      </c>
      <c r="F9" s="10">
        <f t="shared" ca="1" si="3"/>
        <v>5044</v>
      </c>
      <c r="G9" s="3" t="str">
        <f t="shared" ca="1" si="4"/>
        <v>Θεσσαλονίκης</v>
      </c>
      <c r="H9" s="3" t="str">
        <f t="shared" ca="1" si="5"/>
        <v>Σίνδου</v>
      </c>
      <c r="I9" s="3" t="s">
        <v>1</v>
      </c>
      <c r="J9" s="10">
        <f t="shared" ca="1" si="6"/>
        <v>11491</v>
      </c>
      <c r="K9" s="10">
        <f t="shared" ca="1" si="6"/>
        <v>489</v>
      </c>
      <c r="L9" s="10">
        <f t="shared" ca="1" si="6"/>
        <v>0</v>
      </c>
      <c r="M9" s="10">
        <f t="shared" ca="1" si="6"/>
        <v>0</v>
      </c>
      <c r="N9" s="10">
        <f t="shared" ca="1" si="7"/>
        <v>11980</v>
      </c>
    </row>
    <row r="10" spans="1:15" s="10" customFormat="1" x14ac:dyDescent="0.25">
      <c r="A10" s="1">
        <f t="shared" ca="1" si="0"/>
        <v>17</v>
      </c>
      <c r="B10" s="10">
        <f t="shared" ca="1" si="1"/>
        <v>3681</v>
      </c>
      <c r="C10" s="10">
        <f t="shared" ca="1" si="1"/>
        <v>4966</v>
      </c>
      <c r="D10" s="10">
        <f t="shared" ca="1" si="2"/>
        <v>357</v>
      </c>
      <c r="E10" s="10">
        <f t="shared" ca="1" si="1"/>
        <v>3180</v>
      </c>
      <c r="F10" s="10">
        <f t="shared" ca="1" si="3"/>
        <v>12184</v>
      </c>
      <c r="G10" s="3" t="str">
        <f t="shared" ca="1" si="4"/>
        <v>Θεσσαλονίκης</v>
      </c>
      <c r="H10" s="3" t="str">
        <f t="shared" ca="1" si="5"/>
        <v>Σίνδου</v>
      </c>
      <c r="I10" s="3" t="s">
        <v>1</v>
      </c>
      <c r="J10" s="10">
        <f t="shared" ca="1" si="6"/>
        <v>6939</v>
      </c>
      <c r="K10" s="10">
        <f t="shared" ca="1" si="6"/>
        <v>0</v>
      </c>
      <c r="L10" s="10">
        <f t="shared" ca="1" si="6"/>
        <v>0</v>
      </c>
      <c r="M10" s="10">
        <f t="shared" ca="1" si="6"/>
        <v>18819</v>
      </c>
      <c r="N10" s="10">
        <f t="shared" ca="1" si="7"/>
        <v>25758</v>
      </c>
    </row>
    <row r="11" spans="1:15" s="10" customFormat="1" x14ac:dyDescent="0.25">
      <c r="A11" s="1">
        <f t="shared" ca="1" si="0"/>
        <v>13</v>
      </c>
      <c r="B11" s="10">
        <f t="shared" ca="1" si="1"/>
        <v>2056</v>
      </c>
      <c r="C11" s="10">
        <f t="shared" ca="1" si="1"/>
        <v>3428</v>
      </c>
      <c r="D11" s="10">
        <f t="shared" ca="1" si="2"/>
        <v>386</v>
      </c>
      <c r="E11" s="10">
        <f t="shared" ca="1" si="1"/>
        <v>4892</v>
      </c>
      <c r="F11" s="10">
        <f t="shared" ca="1" si="3"/>
        <v>10762</v>
      </c>
      <c r="G11" s="3" t="str">
        <f t="shared" ca="1" si="4"/>
        <v>Θεσσαλονίκης</v>
      </c>
      <c r="H11" s="3" t="str">
        <f t="shared" ca="1" si="5"/>
        <v>Σίνδου</v>
      </c>
      <c r="I11" s="3" t="s">
        <v>1</v>
      </c>
      <c r="J11" s="10">
        <f t="shared" ca="1" si="6"/>
        <v>0</v>
      </c>
      <c r="K11" s="10">
        <f t="shared" ca="1" si="6"/>
        <v>8518</v>
      </c>
      <c r="L11" s="10">
        <f t="shared" ca="1" si="6"/>
        <v>-3239</v>
      </c>
      <c r="M11" s="10">
        <f t="shared" ca="1" si="6"/>
        <v>3406</v>
      </c>
      <c r="N11" s="10">
        <f t="shared" ca="1" si="7"/>
        <v>8685</v>
      </c>
    </row>
    <row r="12" spans="1:15" s="10" customFormat="1" x14ac:dyDescent="0.25">
      <c r="A12" s="1">
        <f t="shared" ca="1" si="0"/>
        <v>17</v>
      </c>
      <c r="B12" s="10">
        <f t="shared" ca="1" si="1"/>
        <v>1493</v>
      </c>
      <c r="C12" s="10">
        <f t="shared" ca="1" si="1"/>
        <v>2621</v>
      </c>
      <c r="D12" s="10">
        <f t="shared" ca="1" si="2"/>
        <v>167</v>
      </c>
      <c r="E12" s="10">
        <f t="shared" ca="1" si="1"/>
        <v>3416</v>
      </c>
      <c r="F12" s="10">
        <f t="shared" ca="1" si="3"/>
        <v>7697</v>
      </c>
      <c r="G12" s="3" t="str">
        <f t="shared" ca="1" si="4"/>
        <v>Θεσσαλονίκης</v>
      </c>
      <c r="H12" s="3" t="str">
        <f t="shared" ca="1" si="5"/>
        <v>Σίνδου</v>
      </c>
      <c r="I12" s="3" t="s">
        <v>1</v>
      </c>
      <c r="J12" s="10">
        <f t="shared" ca="1" si="6"/>
        <v>0</v>
      </c>
      <c r="K12" s="10">
        <f t="shared" ca="1" si="6"/>
        <v>0</v>
      </c>
      <c r="L12" s="10">
        <f t="shared" ca="1" si="6"/>
        <v>12904</v>
      </c>
      <c r="M12" s="10">
        <f t="shared" ca="1" si="6"/>
        <v>2090</v>
      </c>
      <c r="N12" s="10">
        <f t="shared" ca="1" si="7"/>
        <v>14994</v>
      </c>
    </row>
    <row r="13" spans="1:15" s="10" customFormat="1" x14ac:dyDescent="0.25">
      <c r="A13" s="1">
        <f t="shared" ca="1" si="0"/>
        <v>10</v>
      </c>
      <c r="B13" s="10">
        <f t="shared" ca="1" si="1"/>
        <v>218</v>
      </c>
      <c r="C13" s="10">
        <f t="shared" ca="1" si="1"/>
        <v>4588</v>
      </c>
      <c r="D13" s="10">
        <f t="shared" ca="1" si="2"/>
        <v>87</v>
      </c>
      <c r="E13" s="10">
        <f t="shared" ca="1" si="1"/>
        <v>150</v>
      </c>
      <c r="F13" s="10">
        <f t="shared" ca="1" si="3"/>
        <v>5043</v>
      </c>
      <c r="G13" s="3" t="str">
        <f t="shared" ca="1" si="4"/>
        <v>Θεσσαλονίκης</v>
      </c>
      <c r="H13" s="3" t="str">
        <f t="shared" ca="1" si="5"/>
        <v>Σίνδου</v>
      </c>
      <c r="I13" s="3" t="s">
        <v>1</v>
      </c>
      <c r="J13" s="10">
        <f t="shared" ca="1" si="6"/>
        <v>10872</v>
      </c>
      <c r="K13" s="10">
        <f t="shared" ca="1" si="6"/>
        <v>8739</v>
      </c>
      <c r="L13" s="10">
        <f t="shared" ca="1" si="6"/>
        <v>0</v>
      </c>
      <c r="M13" s="10">
        <f t="shared" ca="1" si="6"/>
        <v>-4822</v>
      </c>
      <c r="N13" s="10">
        <f t="shared" ca="1" si="7"/>
        <v>14789</v>
      </c>
    </row>
    <row r="14" spans="1:15" s="10" customFormat="1" x14ac:dyDescent="0.25">
      <c r="A14" s="1">
        <f t="shared" ca="1" si="0"/>
        <v>18</v>
      </c>
      <c r="B14" s="10">
        <f t="shared" ca="1" si="1"/>
        <v>3915</v>
      </c>
      <c r="C14" s="10">
        <f t="shared" ca="1" si="1"/>
        <v>1878</v>
      </c>
      <c r="D14" s="10">
        <f t="shared" ca="1" si="2"/>
        <v>114</v>
      </c>
      <c r="E14" s="10">
        <f t="shared" ca="1" si="1"/>
        <v>3173</v>
      </c>
      <c r="F14" s="10">
        <f t="shared" ca="1" si="3"/>
        <v>9080</v>
      </c>
      <c r="G14" s="3" t="str">
        <f t="shared" ca="1" si="4"/>
        <v>Θεσσαλονίκης</v>
      </c>
      <c r="H14" s="3" t="str">
        <f t="shared" ca="1" si="5"/>
        <v>Σίνδου</v>
      </c>
      <c r="I14" s="3" t="s">
        <v>1</v>
      </c>
      <c r="J14" s="10">
        <f t="shared" ca="1" si="6"/>
        <v>15274</v>
      </c>
      <c r="K14" s="10">
        <f t="shared" ca="1" si="6"/>
        <v>14980</v>
      </c>
      <c r="L14" s="10">
        <f t="shared" ca="1" si="6"/>
        <v>10638</v>
      </c>
      <c r="M14" s="10">
        <f t="shared" ca="1" si="6"/>
        <v>-404</v>
      </c>
      <c r="N14" s="10">
        <f t="shared" ca="1" si="7"/>
        <v>40488</v>
      </c>
    </row>
    <row r="15" spans="1:15" s="10" customFormat="1" x14ac:dyDescent="0.25">
      <c r="A15" s="1">
        <f t="shared" ca="1" si="0"/>
        <v>15</v>
      </c>
      <c r="B15" s="10">
        <f t="shared" ca="1" si="1"/>
        <v>4171</v>
      </c>
      <c r="C15" s="10">
        <f t="shared" ca="1" si="1"/>
        <v>3329</v>
      </c>
      <c r="D15" s="10">
        <f t="shared" ca="1" si="2"/>
        <v>314</v>
      </c>
      <c r="E15" s="10">
        <f t="shared" ca="1" si="1"/>
        <v>210</v>
      </c>
      <c r="F15" s="10">
        <f t="shared" ca="1" si="3"/>
        <v>8024</v>
      </c>
      <c r="G15" s="3" t="str">
        <f t="shared" ca="1" si="4"/>
        <v>Θεσσαλονίκης</v>
      </c>
      <c r="H15" s="3" t="str">
        <f t="shared" ca="1" si="5"/>
        <v>Σίνδου</v>
      </c>
      <c r="I15" s="3" t="s">
        <v>1</v>
      </c>
      <c r="J15" s="10">
        <f t="shared" ca="1" si="6"/>
        <v>3210</v>
      </c>
      <c r="K15" s="10">
        <f t="shared" ca="1" si="6"/>
        <v>15260</v>
      </c>
      <c r="L15" s="10">
        <f t="shared" ca="1" si="6"/>
        <v>-1190</v>
      </c>
      <c r="M15" s="10">
        <f t="shared" ca="1" si="6"/>
        <v>0</v>
      </c>
      <c r="N15" s="10">
        <f t="shared" ca="1" si="7"/>
        <v>17280</v>
      </c>
    </row>
    <row r="16" spans="1:15" s="10" customFormat="1" x14ac:dyDescent="0.25">
      <c r="A16" s="1">
        <f t="shared" ca="1" si="0"/>
        <v>3</v>
      </c>
      <c r="B16" s="10">
        <f t="shared" ca="1" si="1"/>
        <v>3845</v>
      </c>
      <c r="C16" s="10">
        <f t="shared" ca="1" si="1"/>
        <v>4831</v>
      </c>
      <c r="D16" s="10">
        <f t="shared" ca="1" si="2"/>
        <v>427</v>
      </c>
      <c r="E16" s="10">
        <f t="shared" ca="1" si="1"/>
        <v>2496</v>
      </c>
      <c r="F16" s="10">
        <f t="shared" ca="1" si="3"/>
        <v>11599</v>
      </c>
      <c r="G16" s="3" t="str">
        <f t="shared" ca="1" si="4"/>
        <v>Αθήνας</v>
      </c>
      <c r="H16" s="3" t="str">
        <f t="shared" ca="1" si="5"/>
        <v>Ασπροπύργου</v>
      </c>
      <c r="I16" s="3" t="s">
        <v>1</v>
      </c>
      <c r="J16" s="10">
        <f t="shared" ca="1" si="6"/>
        <v>0</v>
      </c>
      <c r="K16" s="10">
        <f t="shared" ca="1" si="6"/>
        <v>14939</v>
      </c>
      <c r="L16" s="10">
        <f t="shared" ca="1" si="6"/>
        <v>17402</v>
      </c>
      <c r="M16" s="10">
        <f t="shared" ca="1" si="6"/>
        <v>0</v>
      </c>
      <c r="N16" s="10">
        <f t="shared" ca="1" si="7"/>
        <v>32341</v>
      </c>
    </row>
    <row r="17" spans="1:14" s="10" customFormat="1" x14ac:dyDescent="0.25">
      <c r="A17" s="1">
        <f t="shared" ca="1" si="0"/>
        <v>3</v>
      </c>
      <c r="B17" s="10">
        <f t="shared" ca="1" si="1"/>
        <v>2438</v>
      </c>
      <c r="C17" s="10">
        <f t="shared" ca="1" si="1"/>
        <v>709</v>
      </c>
      <c r="D17" s="10">
        <f t="shared" ca="1" si="2"/>
        <v>319</v>
      </c>
      <c r="E17" s="10">
        <f t="shared" ca="1" si="1"/>
        <v>695</v>
      </c>
      <c r="F17" s="10">
        <f t="shared" ca="1" si="3"/>
        <v>4161</v>
      </c>
      <c r="G17" s="3" t="str">
        <f t="shared" ca="1" si="4"/>
        <v>Αθήνας</v>
      </c>
      <c r="H17" s="3" t="str">
        <f t="shared" ca="1" si="5"/>
        <v>Μάνδρας</v>
      </c>
      <c r="I17" s="3" t="s">
        <v>1</v>
      </c>
      <c r="J17" s="10">
        <f t="shared" ca="1" si="6"/>
        <v>0</v>
      </c>
      <c r="K17" s="10">
        <f t="shared" ca="1" si="6"/>
        <v>0</v>
      </c>
      <c r="L17" s="10">
        <f t="shared" ca="1" si="6"/>
        <v>7070</v>
      </c>
      <c r="M17" s="10">
        <f t="shared" ca="1" si="6"/>
        <v>4832</v>
      </c>
      <c r="N17" s="10">
        <f t="shared" ca="1" si="7"/>
        <v>11902</v>
      </c>
    </row>
    <row r="18" spans="1:14" s="10" customFormat="1" x14ac:dyDescent="0.25">
      <c r="A18" s="1">
        <f t="shared" ca="1" si="0"/>
        <v>2</v>
      </c>
      <c r="B18" s="10">
        <f t="shared" ca="1" si="1"/>
        <v>1101</v>
      </c>
      <c r="C18" s="10">
        <f t="shared" ca="1" si="1"/>
        <v>4404</v>
      </c>
      <c r="D18" s="10">
        <f t="shared" ca="1" si="2"/>
        <v>404</v>
      </c>
      <c r="E18" s="10">
        <f t="shared" ca="1" si="1"/>
        <v>4848</v>
      </c>
      <c r="F18" s="10">
        <f t="shared" ca="1" si="3"/>
        <v>10757</v>
      </c>
      <c r="G18" s="3" t="str">
        <f t="shared" ca="1" si="4"/>
        <v>Αθήνας</v>
      </c>
      <c r="H18" s="3" t="str">
        <f t="shared" ca="1" si="5"/>
        <v>Ασπροπύργου</v>
      </c>
      <c r="I18" s="3" t="s">
        <v>1</v>
      </c>
      <c r="J18" s="10">
        <f t="shared" ca="1" si="6"/>
        <v>8782</v>
      </c>
      <c r="K18" s="10">
        <f t="shared" ca="1" si="6"/>
        <v>5933</v>
      </c>
      <c r="L18" s="10">
        <f t="shared" ca="1" si="6"/>
        <v>0</v>
      </c>
      <c r="M18" s="10">
        <f t="shared" ca="1" si="6"/>
        <v>19647</v>
      </c>
      <c r="N18" s="10">
        <f t="shared" ca="1" si="7"/>
        <v>34362</v>
      </c>
    </row>
    <row r="19" spans="1:14" s="10" customFormat="1" x14ac:dyDescent="0.25">
      <c r="A19" s="1">
        <f t="shared" ca="1" si="0"/>
        <v>13</v>
      </c>
      <c r="B19" s="10">
        <f t="shared" ca="1" si="1"/>
        <v>1218</v>
      </c>
      <c r="C19" s="10">
        <f t="shared" ca="1" si="1"/>
        <v>3427</v>
      </c>
      <c r="D19" s="10">
        <f t="shared" ca="1" si="2"/>
        <v>294</v>
      </c>
      <c r="E19" s="10">
        <f t="shared" ca="1" si="1"/>
        <v>1916</v>
      </c>
      <c r="F19" s="10">
        <f t="shared" ca="1" si="3"/>
        <v>6855</v>
      </c>
      <c r="G19" s="3" t="str">
        <f t="shared" ca="1" si="4"/>
        <v>Θεσσαλονίκης</v>
      </c>
      <c r="H19" s="3" t="str">
        <f t="shared" ca="1" si="5"/>
        <v>Σίνδου</v>
      </c>
      <c r="I19" s="3" t="s">
        <v>0</v>
      </c>
      <c r="J19" s="10">
        <f t="shared" ca="1" si="6"/>
        <v>122</v>
      </c>
      <c r="K19" s="10">
        <f t="shared" ca="1" si="6"/>
        <v>0</v>
      </c>
      <c r="L19" s="10">
        <f t="shared" ca="1" si="6"/>
        <v>17394</v>
      </c>
      <c r="M19" s="10">
        <f t="shared" ca="1" si="6"/>
        <v>0</v>
      </c>
      <c r="N19" s="10">
        <f t="shared" ca="1" si="7"/>
        <v>17516</v>
      </c>
    </row>
    <row r="20" spans="1:14" s="10" customFormat="1" x14ac:dyDescent="0.25">
      <c r="A20" s="1">
        <f t="shared" ca="1" si="0"/>
        <v>8</v>
      </c>
      <c r="B20" s="10">
        <f t="shared" ca="1" si="1"/>
        <v>3921</v>
      </c>
      <c r="C20" s="10">
        <f t="shared" ca="1" si="1"/>
        <v>2745</v>
      </c>
      <c r="D20" s="10">
        <f t="shared" ca="1" si="2"/>
        <v>230</v>
      </c>
      <c r="E20" s="10">
        <f t="shared" ca="1" si="1"/>
        <v>4266</v>
      </c>
      <c r="F20" s="10">
        <f t="shared" ca="1" si="3"/>
        <v>11162</v>
      </c>
      <c r="G20" s="3" t="str">
        <f t="shared" ca="1" si="4"/>
        <v>Αθήνας</v>
      </c>
      <c r="H20" s="3" t="str">
        <f t="shared" ca="1" si="5"/>
        <v>Ασπροπύργου</v>
      </c>
      <c r="I20" s="3" t="s">
        <v>1</v>
      </c>
      <c r="J20" s="10">
        <f t="shared" ca="1" si="6"/>
        <v>3834</v>
      </c>
      <c r="K20" s="10">
        <f t="shared" ca="1" si="6"/>
        <v>0</v>
      </c>
      <c r="L20" s="10">
        <f t="shared" ca="1" si="6"/>
        <v>0</v>
      </c>
      <c r="M20" s="10">
        <f t="shared" ca="1" si="6"/>
        <v>4809</v>
      </c>
      <c r="N20" s="10">
        <f t="shared" ca="1" si="7"/>
        <v>8643</v>
      </c>
    </row>
    <row r="21" spans="1:14" s="10" customFormat="1" x14ac:dyDescent="0.25">
      <c r="A21" s="1">
        <f t="shared" ca="1" si="0"/>
        <v>17</v>
      </c>
      <c r="B21" s="10">
        <f t="shared" ca="1" si="1"/>
        <v>1347</v>
      </c>
      <c r="C21" s="10">
        <f t="shared" ca="1" si="1"/>
        <v>1560</v>
      </c>
      <c r="D21" s="10">
        <f t="shared" ca="1" si="2"/>
        <v>317</v>
      </c>
      <c r="E21" s="10">
        <f t="shared" ca="1" si="1"/>
        <v>476</v>
      </c>
      <c r="F21" s="10">
        <f t="shared" ca="1" si="3"/>
        <v>3700</v>
      </c>
      <c r="G21" s="3" t="str">
        <f t="shared" ca="1" si="4"/>
        <v>Θεσσαλονίκης</v>
      </c>
      <c r="H21" s="3" t="str">
        <f t="shared" ca="1" si="5"/>
        <v>Σίνδου</v>
      </c>
      <c r="I21" s="3" t="s">
        <v>1</v>
      </c>
      <c r="J21" s="10">
        <f t="shared" ca="1" si="6"/>
        <v>209</v>
      </c>
      <c r="K21" s="10">
        <f t="shared" ca="1" si="6"/>
        <v>1428</v>
      </c>
      <c r="L21" s="10">
        <f t="shared" ca="1" si="6"/>
        <v>-4744</v>
      </c>
      <c r="M21" s="10">
        <f t="shared" ca="1" si="6"/>
        <v>0</v>
      </c>
      <c r="N21" s="10">
        <f t="shared" ca="1" si="7"/>
        <v>-3107</v>
      </c>
    </row>
    <row r="22" spans="1:14" s="10" customFormat="1" x14ac:dyDescent="0.25">
      <c r="A22" s="1">
        <f t="shared" ca="1" si="0"/>
        <v>17</v>
      </c>
      <c r="B22" s="10">
        <f t="shared" ca="1" si="1"/>
        <v>3250</v>
      </c>
      <c r="C22" s="10">
        <f t="shared" ca="1" si="1"/>
        <v>2733</v>
      </c>
      <c r="D22" s="10">
        <f t="shared" ca="1" si="2"/>
        <v>202</v>
      </c>
      <c r="E22" s="10">
        <f t="shared" ca="1" si="1"/>
        <v>2749</v>
      </c>
      <c r="F22" s="10">
        <f t="shared" ca="1" si="3"/>
        <v>8934</v>
      </c>
      <c r="G22" s="3" t="str">
        <f t="shared" ca="1" si="4"/>
        <v>Θεσσαλονίκης</v>
      </c>
      <c r="H22" s="3" t="str">
        <f t="shared" ca="1" si="5"/>
        <v>Σίνδου</v>
      </c>
      <c r="I22" s="3" t="s">
        <v>0</v>
      </c>
      <c r="J22" s="10">
        <f t="shared" ca="1" si="6"/>
        <v>3174</v>
      </c>
      <c r="K22" s="10">
        <f t="shared" ca="1" si="6"/>
        <v>7820</v>
      </c>
      <c r="L22" s="10">
        <f t="shared" ca="1" si="6"/>
        <v>18883</v>
      </c>
      <c r="M22" s="10">
        <f t="shared" ca="1" si="6"/>
        <v>-890</v>
      </c>
      <c r="N22" s="10">
        <f t="shared" ca="1" si="7"/>
        <v>28987</v>
      </c>
    </row>
    <row r="23" spans="1:14" s="10" customFormat="1" x14ac:dyDescent="0.25">
      <c r="A23" s="1">
        <f t="shared" ca="1" si="0"/>
        <v>18</v>
      </c>
      <c r="B23" s="10">
        <f t="shared" ca="1" si="1"/>
        <v>121</v>
      </c>
      <c r="C23" s="10">
        <f t="shared" ca="1" si="1"/>
        <v>3681</v>
      </c>
      <c r="D23" s="10">
        <f t="shared" ca="1" si="2"/>
        <v>416</v>
      </c>
      <c r="E23" s="10">
        <f t="shared" ca="1" si="1"/>
        <v>881</v>
      </c>
      <c r="F23" s="10">
        <f t="shared" ca="1" si="3"/>
        <v>5099</v>
      </c>
      <c r="G23" s="3" t="str">
        <f t="shared" ca="1" si="4"/>
        <v>Θεσσαλονίκης</v>
      </c>
      <c r="H23" s="3" t="str">
        <f t="shared" ca="1" si="5"/>
        <v>Σίνδου</v>
      </c>
      <c r="I23" s="3" t="s">
        <v>1</v>
      </c>
      <c r="J23" s="10">
        <f t="shared" ca="1" si="6"/>
        <v>0</v>
      </c>
      <c r="K23" s="10">
        <f t="shared" ca="1" si="6"/>
        <v>5279</v>
      </c>
      <c r="L23" s="10">
        <f t="shared" ca="1" si="6"/>
        <v>10002</v>
      </c>
      <c r="M23" s="10">
        <f t="shared" ca="1" si="6"/>
        <v>7629</v>
      </c>
      <c r="N23" s="10">
        <f t="shared" ca="1" si="7"/>
        <v>22910</v>
      </c>
    </row>
    <row r="24" spans="1:14" s="10" customFormat="1" x14ac:dyDescent="0.25">
      <c r="A24" s="1">
        <f t="shared" ca="1" si="0"/>
        <v>19</v>
      </c>
      <c r="B24" s="10">
        <f t="shared" ca="1" si="1"/>
        <v>3677</v>
      </c>
      <c r="C24" s="10">
        <f t="shared" ca="1" si="1"/>
        <v>2709</v>
      </c>
      <c r="D24" s="10">
        <f t="shared" ca="1" si="2"/>
        <v>76</v>
      </c>
      <c r="E24" s="10">
        <f t="shared" ca="1" si="1"/>
        <v>4506</v>
      </c>
      <c r="F24" s="10">
        <f t="shared" ca="1" si="3"/>
        <v>10968</v>
      </c>
      <c r="G24" s="3" t="str">
        <f t="shared" ca="1" si="4"/>
        <v>Θεσσαλονίκης</v>
      </c>
      <c r="H24" s="3" t="str">
        <f t="shared" ca="1" si="5"/>
        <v>Σίνδου</v>
      </c>
      <c r="I24" s="3" t="s">
        <v>1</v>
      </c>
      <c r="J24" s="10">
        <f t="shared" ca="1" si="6"/>
        <v>7024</v>
      </c>
      <c r="K24" s="10">
        <f t="shared" ca="1" si="6"/>
        <v>284</v>
      </c>
      <c r="L24" s="10">
        <f t="shared" ca="1" si="6"/>
        <v>15256</v>
      </c>
      <c r="M24" s="10">
        <f t="shared" ca="1" si="6"/>
        <v>13981</v>
      </c>
      <c r="N24" s="10">
        <f t="shared" ca="1" si="7"/>
        <v>36545</v>
      </c>
    </row>
    <row r="25" spans="1:14" s="10" customFormat="1" x14ac:dyDescent="0.25">
      <c r="A25" s="1">
        <f t="shared" ca="1" si="0"/>
        <v>16</v>
      </c>
      <c r="B25" s="10">
        <f t="shared" ca="1" si="1"/>
        <v>1507</v>
      </c>
      <c r="C25" s="10">
        <f t="shared" ca="1" si="1"/>
        <v>530</v>
      </c>
      <c r="D25" s="10">
        <f t="shared" ca="1" si="2"/>
        <v>35</v>
      </c>
      <c r="E25" s="10">
        <f t="shared" ca="1" si="1"/>
        <v>355</v>
      </c>
      <c r="F25" s="10">
        <f t="shared" ca="1" si="3"/>
        <v>2427</v>
      </c>
      <c r="G25" s="3" t="str">
        <f t="shared" ca="1" si="4"/>
        <v>Θεσσαλονίκης</v>
      </c>
      <c r="H25" s="3" t="str">
        <f t="shared" ca="1" si="5"/>
        <v>Σίνδου</v>
      </c>
      <c r="I25" s="3" t="s">
        <v>1</v>
      </c>
      <c r="J25" s="10">
        <f t="shared" ca="1" si="6"/>
        <v>8595</v>
      </c>
      <c r="K25" s="10">
        <f t="shared" ca="1" si="6"/>
        <v>19315</v>
      </c>
      <c r="L25" s="10">
        <f t="shared" ca="1" si="6"/>
        <v>7131</v>
      </c>
      <c r="M25" s="10">
        <f t="shared" ca="1" si="6"/>
        <v>2862</v>
      </c>
      <c r="N25" s="10">
        <f t="shared" ca="1" si="7"/>
        <v>37903</v>
      </c>
    </row>
    <row r="26" spans="1:14" s="10" customFormat="1" x14ac:dyDescent="0.25">
      <c r="A26" s="1">
        <f t="shared" ca="1" si="0"/>
        <v>15</v>
      </c>
      <c r="B26" s="10">
        <f t="shared" ca="1" si="1"/>
        <v>1528</v>
      </c>
      <c r="C26" s="10">
        <f t="shared" ca="1" si="1"/>
        <v>646</v>
      </c>
      <c r="D26" s="10">
        <f t="shared" ca="1" si="2"/>
        <v>427</v>
      </c>
      <c r="E26" s="10">
        <f t="shared" ca="1" si="1"/>
        <v>1584</v>
      </c>
      <c r="F26" s="10">
        <f t="shared" ca="1" si="3"/>
        <v>4185</v>
      </c>
      <c r="G26" s="3" t="str">
        <f t="shared" ca="1" si="4"/>
        <v>Θεσσαλονίκης</v>
      </c>
      <c r="H26" s="3" t="str">
        <f t="shared" ca="1" si="5"/>
        <v>Σίνδου</v>
      </c>
      <c r="I26" s="3" t="s">
        <v>1</v>
      </c>
      <c r="J26" s="10">
        <f t="shared" ca="1" si="6"/>
        <v>18481</v>
      </c>
      <c r="K26" s="10">
        <f t="shared" ca="1" si="6"/>
        <v>19212</v>
      </c>
      <c r="L26" s="10">
        <f t="shared" ca="1" si="6"/>
        <v>18515</v>
      </c>
      <c r="M26" s="10">
        <f t="shared" ca="1" si="6"/>
        <v>-3284</v>
      </c>
      <c r="N26" s="10">
        <f t="shared" ca="1" si="7"/>
        <v>52924</v>
      </c>
    </row>
    <row r="27" spans="1:14" s="10" customFormat="1" x14ac:dyDescent="0.25">
      <c r="A27" s="1">
        <f t="shared" ca="1" si="0"/>
        <v>16</v>
      </c>
      <c r="B27" s="10">
        <f t="shared" ca="1" si="1"/>
        <v>850</v>
      </c>
      <c r="C27" s="10">
        <f t="shared" ca="1" si="1"/>
        <v>8</v>
      </c>
      <c r="D27" s="10">
        <f t="shared" ca="1" si="2"/>
        <v>252</v>
      </c>
      <c r="E27" s="10">
        <f t="shared" ca="1" si="1"/>
        <v>4497</v>
      </c>
      <c r="F27" s="10">
        <f t="shared" ca="1" si="3"/>
        <v>5607</v>
      </c>
      <c r="G27" s="3" t="str">
        <f t="shared" ca="1" si="4"/>
        <v>Θεσσαλονίκης</v>
      </c>
      <c r="H27" s="3" t="str">
        <f t="shared" ca="1" si="5"/>
        <v>Σίνδου</v>
      </c>
      <c r="I27" s="3" t="s">
        <v>1</v>
      </c>
      <c r="J27" s="10">
        <f t="shared" ca="1" si="6"/>
        <v>10529</v>
      </c>
      <c r="K27" s="10">
        <f t="shared" ca="1" si="6"/>
        <v>6615</v>
      </c>
      <c r="L27" s="10">
        <f t="shared" ca="1" si="6"/>
        <v>0</v>
      </c>
      <c r="M27" s="10">
        <f t="shared" ca="1" si="6"/>
        <v>1534</v>
      </c>
      <c r="N27" s="10">
        <f t="shared" ca="1" si="7"/>
        <v>18678</v>
      </c>
    </row>
    <row r="28" spans="1:14" s="10" customFormat="1" x14ac:dyDescent="0.25">
      <c r="A28" s="1">
        <f t="shared" ca="1" si="0"/>
        <v>14</v>
      </c>
      <c r="B28" s="10">
        <f t="shared" ca="1" si="1"/>
        <v>4676</v>
      </c>
      <c r="C28" s="10">
        <f t="shared" ca="1" si="1"/>
        <v>4257</v>
      </c>
      <c r="D28" s="10">
        <f t="shared" ca="1" si="2"/>
        <v>477</v>
      </c>
      <c r="E28" s="10">
        <f t="shared" ca="1" si="1"/>
        <v>1026</v>
      </c>
      <c r="F28" s="10">
        <f t="shared" ca="1" si="3"/>
        <v>10436</v>
      </c>
      <c r="G28" s="3" t="str">
        <f t="shared" ca="1" si="4"/>
        <v>Θεσσαλονίκης</v>
      </c>
      <c r="H28" s="3" t="str">
        <f t="shared" ca="1" si="5"/>
        <v>Σίνδου</v>
      </c>
      <c r="I28" s="3" t="s">
        <v>1</v>
      </c>
      <c r="J28" s="10">
        <f t="shared" ca="1" si="6"/>
        <v>5306</v>
      </c>
      <c r="K28" s="10">
        <f t="shared" ca="1" si="6"/>
        <v>4830</v>
      </c>
      <c r="L28" s="10">
        <f t="shared" ca="1" si="6"/>
        <v>0</v>
      </c>
      <c r="M28" s="10">
        <f t="shared" ca="1" si="6"/>
        <v>5738</v>
      </c>
      <c r="N28" s="10">
        <f t="shared" ca="1" si="7"/>
        <v>15874</v>
      </c>
    </row>
    <row r="29" spans="1:14" s="10" customFormat="1" x14ac:dyDescent="0.25">
      <c r="A29" s="1">
        <f t="shared" ca="1" si="0"/>
        <v>15</v>
      </c>
      <c r="B29" s="10">
        <f t="shared" ca="1" si="1"/>
        <v>1245</v>
      </c>
      <c r="C29" s="10">
        <f t="shared" ca="1" si="1"/>
        <v>4309</v>
      </c>
      <c r="D29" s="10">
        <f t="shared" ca="1" si="2"/>
        <v>58</v>
      </c>
      <c r="E29" s="10">
        <f t="shared" ca="1" si="1"/>
        <v>2639</v>
      </c>
      <c r="F29" s="10">
        <f t="shared" ca="1" si="3"/>
        <v>8251</v>
      </c>
      <c r="G29" s="3" t="str">
        <f t="shared" ca="1" si="4"/>
        <v>Θεσσαλονίκης</v>
      </c>
      <c r="H29" s="3" t="str">
        <f t="shared" ca="1" si="5"/>
        <v>Σίνδου</v>
      </c>
      <c r="I29" s="3" t="s">
        <v>1</v>
      </c>
      <c r="J29" s="10">
        <f t="shared" ca="1" si="6"/>
        <v>8270</v>
      </c>
      <c r="K29" s="10">
        <f t="shared" ca="1" si="6"/>
        <v>7074</v>
      </c>
      <c r="L29" s="10">
        <f t="shared" ca="1" si="6"/>
        <v>0</v>
      </c>
      <c r="M29" s="10">
        <f t="shared" ca="1" si="6"/>
        <v>13764</v>
      </c>
      <c r="N29" s="10">
        <f t="shared" ca="1" si="7"/>
        <v>29108</v>
      </c>
    </row>
    <row r="30" spans="1:14" s="10" customFormat="1" x14ac:dyDescent="0.25">
      <c r="A30" s="1">
        <f t="shared" ca="1" si="0"/>
        <v>12</v>
      </c>
      <c r="B30" s="10">
        <f t="shared" ca="1" si="1"/>
        <v>2755</v>
      </c>
      <c r="C30" s="10">
        <f t="shared" ca="1" si="1"/>
        <v>2079</v>
      </c>
      <c r="D30" s="10">
        <f t="shared" ca="1" si="2"/>
        <v>463</v>
      </c>
      <c r="E30" s="10">
        <f t="shared" ca="1" si="1"/>
        <v>4347</v>
      </c>
      <c r="F30" s="10">
        <f t="shared" ca="1" si="3"/>
        <v>9644</v>
      </c>
      <c r="G30" s="3" t="str">
        <f t="shared" ca="1" si="4"/>
        <v>Θεσσαλονίκης</v>
      </c>
      <c r="H30" s="3" t="str">
        <f t="shared" ca="1" si="5"/>
        <v>Σίνδου</v>
      </c>
      <c r="I30" s="3" t="s">
        <v>1</v>
      </c>
      <c r="J30" s="10">
        <f t="shared" ca="1" si="6"/>
        <v>13927</v>
      </c>
      <c r="K30" s="10">
        <f t="shared" ca="1" si="6"/>
        <v>9518</v>
      </c>
      <c r="L30" s="10">
        <f t="shared" ca="1" si="6"/>
        <v>4151</v>
      </c>
      <c r="M30" s="10">
        <f t="shared" ca="1" si="6"/>
        <v>0</v>
      </c>
      <c r="N30" s="10">
        <f t="shared" ca="1" si="7"/>
        <v>27596</v>
      </c>
    </row>
    <row r="31" spans="1:14" s="10" customFormat="1" x14ac:dyDescent="0.25">
      <c r="A31" s="1">
        <f t="shared" ca="1" si="0"/>
        <v>2</v>
      </c>
      <c r="B31" s="10">
        <f t="shared" ca="1" si="1"/>
        <v>2129</v>
      </c>
      <c r="C31" s="10">
        <f t="shared" ca="1" si="1"/>
        <v>1513</v>
      </c>
      <c r="D31" s="10">
        <f t="shared" ca="1" si="2"/>
        <v>351</v>
      </c>
      <c r="E31" s="10">
        <f t="shared" ca="1" si="1"/>
        <v>4338</v>
      </c>
      <c r="F31" s="10">
        <f t="shared" ca="1" si="3"/>
        <v>8331</v>
      </c>
      <c r="G31" s="3" t="str">
        <f t="shared" ca="1" si="4"/>
        <v>Αθήνας</v>
      </c>
      <c r="H31" s="3" t="str">
        <f t="shared" ca="1" si="5"/>
        <v>Μάνδρας</v>
      </c>
      <c r="I31" s="3" t="s">
        <v>1</v>
      </c>
      <c r="J31" s="10">
        <f t="shared" ca="1" si="6"/>
        <v>14791</v>
      </c>
      <c r="K31" s="10">
        <f t="shared" ca="1" si="6"/>
        <v>0</v>
      </c>
      <c r="L31" s="10">
        <f t="shared" ca="1" si="6"/>
        <v>0</v>
      </c>
      <c r="M31" s="10">
        <f t="shared" ca="1" si="6"/>
        <v>0</v>
      </c>
      <c r="N31" s="10">
        <f t="shared" ca="1" si="7"/>
        <v>14791</v>
      </c>
    </row>
    <row r="32" spans="1:14" s="10" customFormat="1" x14ac:dyDescent="0.25">
      <c r="A32" s="1">
        <f t="shared" ca="1" si="0"/>
        <v>5</v>
      </c>
      <c r="B32" s="10">
        <f t="shared" ca="1" si="1"/>
        <v>3554</v>
      </c>
      <c r="C32" s="10">
        <f t="shared" ca="1" si="1"/>
        <v>4317</v>
      </c>
      <c r="D32" s="10">
        <f t="shared" ca="1" si="2"/>
        <v>94</v>
      </c>
      <c r="E32" s="10">
        <f t="shared" ca="1" si="1"/>
        <v>3154</v>
      </c>
      <c r="F32" s="10">
        <f t="shared" ca="1" si="3"/>
        <v>11119</v>
      </c>
      <c r="G32" s="3" t="str">
        <f t="shared" ca="1" si="4"/>
        <v>Αθήνας</v>
      </c>
      <c r="H32" s="3" t="str">
        <f t="shared" ca="1" si="5"/>
        <v>Ασπροπύργου</v>
      </c>
      <c r="I32" s="3" t="s">
        <v>0</v>
      </c>
      <c r="J32" s="10">
        <f t="shared" ca="1" si="6"/>
        <v>13792</v>
      </c>
      <c r="K32" s="10">
        <f t="shared" ca="1" si="6"/>
        <v>7198</v>
      </c>
      <c r="L32" s="10">
        <f t="shared" ca="1" si="6"/>
        <v>7643</v>
      </c>
      <c r="M32" s="10">
        <f t="shared" ca="1" si="6"/>
        <v>7788</v>
      </c>
      <c r="N32" s="10">
        <f t="shared" ca="1" si="7"/>
        <v>36421</v>
      </c>
    </row>
    <row r="33" spans="1:14" s="10" customFormat="1" x14ac:dyDescent="0.25">
      <c r="A33" s="1">
        <f t="shared" ca="1" si="0"/>
        <v>18</v>
      </c>
      <c r="B33" s="10">
        <f t="shared" ca="1" si="1"/>
        <v>3748</v>
      </c>
      <c r="C33" s="10">
        <f t="shared" ca="1" si="1"/>
        <v>4653</v>
      </c>
      <c r="D33" s="10">
        <f t="shared" ca="1" si="2"/>
        <v>94</v>
      </c>
      <c r="E33" s="10">
        <f t="shared" ca="1" si="1"/>
        <v>2130</v>
      </c>
      <c r="F33" s="10">
        <f t="shared" ca="1" si="3"/>
        <v>10625</v>
      </c>
      <c r="G33" s="3" t="str">
        <f t="shared" ca="1" si="4"/>
        <v>Θεσσαλονίκης</v>
      </c>
      <c r="H33" s="3" t="str">
        <f t="shared" ca="1" si="5"/>
        <v>Σίνδου</v>
      </c>
      <c r="I33" s="3" t="s">
        <v>1</v>
      </c>
      <c r="J33" s="10">
        <f t="shared" ca="1" si="6"/>
        <v>4859</v>
      </c>
      <c r="K33" s="10">
        <f t="shared" ca="1" si="6"/>
        <v>-1298</v>
      </c>
      <c r="L33" s="10">
        <f t="shared" ca="1" si="6"/>
        <v>-1477</v>
      </c>
      <c r="M33" s="10">
        <f t="shared" ca="1" si="6"/>
        <v>-3451</v>
      </c>
      <c r="N33" s="10">
        <f t="shared" ca="1" si="7"/>
        <v>-1367</v>
      </c>
    </row>
    <row r="34" spans="1:14" s="10" customFormat="1" x14ac:dyDescent="0.25">
      <c r="A34" s="1">
        <f t="shared" ca="1" si="0"/>
        <v>15</v>
      </c>
      <c r="B34" s="10">
        <f t="shared" ca="1" si="1"/>
        <v>4983</v>
      </c>
      <c r="C34" s="10">
        <f t="shared" ca="1" si="1"/>
        <v>1413</v>
      </c>
      <c r="D34" s="10">
        <f t="shared" ca="1" si="2"/>
        <v>342</v>
      </c>
      <c r="E34" s="10">
        <f t="shared" ca="1" si="1"/>
        <v>2433</v>
      </c>
      <c r="F34" s="10">
        <f t="shared" ca="1" si="3"/>
        <v>9171</v>
      </c>
      <c r="G34" s="3" t="str">
        <f t="shared" ca="1" si="4"/>
        <v>Θεσσαλονίκης</v>
      </c>
      <c r="H34" s="3" t="str">
        <f t="shared" ca="1" si="5"/>
        <v>Σίνδου</v>
      </c>
      <c r="I34" s="3" t="s">
        <v>1</v>
      </c>
      <c r="J34" s="10">
        <f t="shared" ca="1" si="6"/>
        <v>-485</v>
      </c>
      <c r="K34" s="10">
        <f t="shared" ca="1" si="6"/>
        <v>0</v>
      </c>
      <c r="L34" s="10">
        <f t="shared" ca="1" si="6"/>
        <v>0</v>
      </c>
      <c r="M34" s="10">
        <f t="shared" ca="1" si="6"/>
        <v>0</v>
      </c>
      <c r="N34" s="10">
        <f t="shared" ca="1" si="7"/>
        <v>-485</v>
      </c>
    </row>
    <row r="35" spans="1:14" s="10" customFormat="1" x14ac:dyDescent="0.25">
      <c r="A35" s="1">
        <f t="shared" ca="1" si="0"/>
        <v>11</v>
      </c>
      <c r="B35" s="10">
        <f t="shared" ca="1" si="1"/>
        <v>3611</v>
      </c>
      <c r="C35" s="10">
        <f t="shared" ca="1" si="1"/>
        <v>1944</v>
      </c>
      <c r="D35" s="10">
        <f t="shared" ca="1" si="2"/>
        <v>93</v>
      </c>
      <c r="E35" s="10">
        <f t="shared" ca="1" si="1"/>
        <v>1444</v>
      </c>
      <c r="F35" s="10">
        <f t="shared" ca="1" si="3"/>
        <v>7092</v>
      </c>
      <c r="G35" s="3" t="str">
        <f t="shared" ca="1" si="4"/>
        <v>Θεσσαλονίκης</v>
      </c>
      <c r="H35" s="3" t="str">
        <f t="shared" ca="1" si="5"/>
        <v>Σίνδου</v>
      </c>
      <c r="I35" s="3" t="s">
        <v>1</v>
      </c>
      <c r="J35" s="10">
        <f t="shared" ca="1" si="6"/>
        <v>9043</v>
      </c>
      <c r="K35" s="10">
        <f t="shared" ca="1" si="6"/>
        <v>-1619</v>
      </c>
      <c r="L35" s="10">
        <f t="shared" ca="1" si="6"/>
        <v>18170</v>
      </c>
      <c r="M35" s="10">
        <f t="shared" ca="1" si="6"/>
        <v>2277</v>
      </c>
      <c r="N35" s="10">
        <f t="shared" ca="1" si="7"/>
        <v>27871</v>
      </c>
    </row>
    <row r="36" spans="1:14" s="10" customFormat="1" x14ac:dyDescent="0.25">
      <c r="A36" s="1">
        <f t="shared" ca="1" si="0"/>
        <v>20</v>
      </c>
      <c r="B36" s="10">
        <f t="shared" ca="1" si="1"/>
        <v>4124</v>
      </c>
      <c r="C36" s="10">
        <f t="shared" ca="1" si="1"/>
        <v>3276</v>
      </c>
      <c r="D36" s="10">
        <f t="shared" ca="1" si="2"/>
        <v>109</v>
      </c>
      <c r="E36" s="10">
        <f t="shared" ca="1" si="1"/>
        <v>4052</v>
      </c>
      <c r="F36" s="10">
        <f t="shared" ca="1" si="3"/>
        <v>11561</v>
      </c>
      <c r="G36" s="3" t="str">
        <f t="shared" ca="1" si="4"/>
        <v>Θεσσαλονίκης</v>
      </c>
      <c r="H36" s="3" t="str">
        <f t="shared" ca="1" si="5"/>
        <v>Σίνδου</v>
      </c>
      <c r="I36" s="3" t="s">
        <v>1</v>
      </c>
      <c r="J36" s="10">
        <f t="shared" ca="1" si="6"/>
        <v>19769</v>
      </c>
      <c r="K36" s="10">
        <f t="shared" ca="1" si="6"/>
        <v>-2102</v>
      </c>
      <c r="L36" s="10">
        <f t="shared" ca="1" si="6"/>
        <v>19171</v>
      </c>
      <c r="M36" s="10">
        <f t="shared" ca="1" si="6"/>
        <v>13348</v>
      </c>
      <c r="N36" s="10">
        <f t="shared" ca="1" si="7"/>
        <v>50186</v>
      </c>
    </row>
    <row r="37" spans="1:14" s="10" customFormat="1" x14ac:dyDescent="0.25">
      <c r="A37" s="1">
        <f t="shared" ca="1" si="0"/>
        <v>13</v>
      </c>
      <c r="B37" s="10">
        <f t="shared" ca="1" si="1"/>
        <v>406</v>
      </c>
      <c r="C37" s="10">
        <f t="shared" ca="1" si="1"/>
        <v>1808</v>
      </c>
      <c r="D37" s="10">
        <f t="shared" ca="1" si="2"/>
        <v>105</v>
      </c>
      <c r="E37" s="10">
        <f t="shared" ca="1" si="1"/>
        <v>2765</v>
      </c>
      <c r="F37" s="10">
        <f t="shared" ca="1" si="3"/>
        <v>5084</v>
      </c>
      <c r="G37" s="3" t="str">
        <f t="shared" ca="1" si="4"/>
        <v>Θεσσαλονίκης</v>
      </c>
      <c r="H37" s="3" t="str">
        <f t="shared" ca="1" si="5"/>
        <v>Σίνδου</v>
      </c>
      <c r="I37" s="3" t="s">
        <v>0</v>
      </c>
      <c r="J37" s="10">
        <f t="shared" ca="1" si="6"/>
        <v>9379</v>
      </c>
      <c r="K37" s="10">
        <f t="shared" ca="1" si="6"/>
        <v>0</v>
      </c>
      <c r="L37" s="10">
        <f t="shared" ca="1" si="6"/>
        <v>0</v>
      </c>
      <c r="M37" s="10">
        <f t="shared" ca="1" si="6"/>
        <v>11419</v>
      </c>
      <c r="N37" s="10">
        <f t="shared" ca="1" si="7"/>
        <v>20798</v>
      </c>
    </row>
    <row r="38" spans="1:14" s="10" customFormat="1" x14ac:dyDescent="0.25">
      <c r="A38" s="1">
        <f t="shared" ca="1" si="0"/>
        <v>14</v>
      </c>
      <c r="B38" s="10">
        <f t="shared" ca="1" si="1"/>
        <v>3161</v>
      </c>
      <c r="C38" s="10">
        <f t="shared" ca="1" si="1"/>
        <v>3475</v>
      </c>
      <c r="D38" s="10">
        <f t="shared" ca="1" si="2"/>
        <v>460</v>
      </c>
      <c r="E38" s="10">
        <f t="shared" ca="1" si="1"/>
        <v>1111</v>
      </c>
      <c r="F38" s="10">
        <f t="shared" ca="1" si="3"/>
        <v>8207</v>
      </c>
      <c r="G38" s="3" t="str">
        <f t="shared" ca="1" si="4"/>
        <v>Θεσσαλονίκης</v>
      </c>
      <c r="H38" s="3" t="str">
        <f t="shared" ca="1" si="5"/>
        <v>Σίνδου</v>
      </c>
      <c r="I38" s="3" t="s">
        <v>1</v>
      </c>
      <c r="J38" s="10">
        <f t="shared" ca="1" si="6"/>
        <v>0</v>
      </c>
      <c r="K38" s="10">
        <f t="shared" ca="1" si="6"/>
        <v>5783</v>
      </c>
      <c r="L38" s="10">
        <f t="shared" ca="1" si="6"/>
        <v>16175</v>
      </c>
      <c r="M38" s="10">
        <f t="shared" ca="1" si="6"/>
        <v>10891</v>
      </c>
      <c r="N38" s="10">
        <f t="shared" ca="1" si="7"/>
        <v>32849</v>
      </c>
    </row>
    <row r="39" spans="1:14" s="10" customFormat="1" x14ac:dyDescent="0.25">
      <c r="A39" s="1">
        <f t="shared" ca="1" si="0"/>
        <v>14</v>
      </c>
      <c r="B39" s="10">
        <f t="shared" ca="1" si="1"/>
        <v>2438</v>
      </c>
      <c r="C39" s="10">
        <f t="shared" ca="1" si="1"/>
        <v>4216</v>
      </c>
      <c r="D39" s="10">
        <f t="shared" ca="1" si="2"/>
        <v>47</v>
      </c>
      <c r="E39" s="10">
        <f t="shared" ca="1" si="1"/>
        <v>2695</v>
      </c>
      <c r="F39" s="10">
        <f t="shared" ca="1" si="3"/>
        <v>9396</v>
      </c>
      <c r="G39" s="3" t="str">
        <f t="shared" ca="1" si="4"/>
        <v>Θεσσαλονίκης</v>
      </c>
      <c r="H39" s="3" t="str">
        <f t="shared" ca="1" si="5"/>
        <v>Σίνδου</v>
      </c>
      <c r="I39" s="3" t="s">
        <v>1</v>
      </c>
      <c r="J39" s="10">
        <f t="shared" ca="1" si="6"/>
        <v>-1474</v>
      </c>
      <c r="K39" s="10">
        <f t="shared" ca="1" si="6"/>
        <v>13501</v>
      </c>
      <c r="L39" s="10">
        <f t="shared" ca="1" si="6"/>
        <v>0</v>
      </c>
      <c r="M39" s="10">
        <f t="shared" ca="1" si="6"/>
        <v>0</v>
      </c>
      <c r="N39" s="10">
        <f t="shared" ca="1" si="7"/>
        <v>12027</v>
      </c>
    </row>
    <row r="40" spans="1:14" s="10" customFormat="1" x14ac:dyDescent="0.25">
      <c r="A40" s="1">
        <f t="shared" ca="1" si="0"/>
        <v>19</v>
      </c>
      <c r="B40" s="10">
        <f t="shared" ca="1" si="1"/>
        <v>3425</v>
      </c>
      <c r="C40" s="10">
        <f t="shared" ca="1" si="1"/>
        <v>4310</v>
      </c>
      <c r="D40" s="10">
        <f t="shared" ca="1" si="2"/>
        <v>67</v>
      </c>
      <c r="E40" s="10">
        <f t="shared" ca="1" si="1"/>
        <v>3617</v>
      </c>
      <c r="F40" s="10">
        <f t="shared" ca="1" si="3"/>
        <v>11419</v>
      </c>
      <c r="G40" s="3" t="str">
        <f t="shared" ca="1" si="4"/>
        <v>Θεσσαλονίκης</v>
      </c>
      <c r="H40" s="3" t="str">
        <f t="shared" ca="1" si="5"/>
        <v>Σίνδου</v>
      </c>
      <c r="I40" s="3" t="s">
        <v>1</v>
      </c>
      <c r="J40" s="10">
        <f t="shared" ca="1" si="6"/>
        <v>2941</v>
      </c>
      <c r="K40" s="10">
        <f t="shared" ca="1" si="6"/>
        <v>17703</v>
      </c>
      <c r="L40" s="10">
        <f t="shared" ca="1" si="6"/>
        <v>-2018</v>
      </c>
      <c r="M40" s="10">
        <f t="shared" ca="1" si="6"/>
        <v>18114</v>
      </c>
      <c r="N40" s="10">
        <f t="shared" ca="1" si="7"/>
        <v>36740</v>
      </c>
    </row>
    <row r="41" spans="1:14" s="10" customFormat="1" x14ac:dyDescent="0.25">
      <c r="A41" s="1">
        <f t="shared" ca="1" si="0"/>
        <v>4</v>
      </c>
      <c r="B41" s="10">
        <f t="shared" ca="1" si="1"/>
        <v>915</v>
      </c>
      <c r="C41" s="10">
        <f t="shared" ca="1" si="1"/>
        <v>3446</v>
      </c>
      <c r="D41" s="10">
        <f t="shared" ca="1" si="2"/>
        <v>312</v>
      </c>
      <c r="E41" s="10">
        <f t="shared" ca="1" si="1"/>
        <v>200</v>
      </c>
      <c r="F41" s="10">
        <f t="shared" ca="1" si="3"/>
        <v>4873</v>
      </c>
      <c r="G41" s="3" t="str">
        <f t="shared" ca="1" si="4"/>
        <v>Αθήνας</v>
      </c>
      <c r="H41" s="3" t="str">
        <f t="shared" ca="1" si="5"/>
        <v>Μάνδρας</v>
      </c>
      <c r="I41" s="3" t="s">
        <v>1</v>
      </c>
      <c r="J41" s="10">
        <f t="shared" ca="1" si="6"/>
        <v>12215</v>
      </c>
      <c r="K41" s="10">
        <f t="shared" ca="1" si="6"/>
        <v>-1654</v>
      </c>
      <c r="L41" s="10">
        <f t="shared" ca="1" si="6"/>
        <v>2752</v>
      </c>
      <c r="M41" s="10">
        <f t="shared" ca="1" si="6"/>
        <v>16603</v>
      </c>
      <c r="N41" s="10">
        <f t="shared" ca="1" si="7"/>
        <v>29916</v>
      </c>
    </row>
    <row r="42" spans="1:14" s="10" customFormat="1" x14ac:dyDescent="0.25">
      <c r="A42" s="1">
        <f t="shared" ca="1" si="0"/>
        <v>11</v>
      </c>
      <c r="B42" s="10">
        <f t="shared" ca="1" si="1"/>
        <v>3849</v>
      </c>
      <c r="C42" s="10">
        <f t="shared" ca="1" si="1"/>
        <v>3488</v>
      </c>
      <c r="D42" s="10">
        <f t="shared" ca="1" si="2"/>
        <v>172</v>
      </c>
      <c r="E42" s="10">
        <f t="shared" ca="1" si="1"/>
        <v>3176</v>
      </c>
      <c r="F42" s="10">
        <f t="shared" ca="1" si="3"/>
        <v>10685</v>
      </c>
      <c r="G42" s="3" t="str">
        <f t="shared" ca="1" si="4"/>
        <v>Θεσσαλονίκης</v>
      </c>
      <c r="H42" s="3" t="str">
        <f t="shared" ca="1" si="5"/>
        <v>Σίνδου</v>
      </c>
      <c r="I42" s="3" t="s">
        <v>0</v>
      </c>
      <c r="J42" s="10">
        <f t="shared" ca="1" si="6"/>
        <v>-262</v>
      </c>
      <c r="K42" s="10">
        <f t="shared" ca="1" si="6"/>
        <v>16159</v>
      </c>
      <c r="L42" s="10">
        <f t="shared" ca="1" si="6"/>
        <v>14577</v>
      </c>
      <c r="M42" s="10">
        <f t="shared" ca="1" si="6"/>
        <v>14576</v>
      </c>
      <c r="N42" s="10">
        <f t="shared" ca="1" si="7"/>
        <v>45050</v>
      </c>
    </row>
    <row r="43" spans="1:14" s="10" customFormat="1" x14ac:dyDescent="0.25">
      <c r="A43" s="1">
        <f t="shared" ca="1" si="0"/>
        <v>12</v>
      </c>
      <c r="B43" s="10">
        <f t="shared" ca="1" si="1"/>
        <v>103</v>
      </c>
      <c r="C43" s="10">
        <f t="shared" ca="1" si="1"/>
        <v>385</v>
      </c>
      <c r="D43" s="10">
        <f t="shared" ca="1" si="2"/>
        <v>474</v>
      </c>
      <c r="E43" s="10">
        <f t="shared" ca="1" si="1"/>
        <v>4734</v>
      </c>
      <c r="F43" s="10">
        <f t="shared" ca="1" si="3"/>
        <v>5696</v>
      </c>
      <c r="G43" s="3" t="str">
        <f t="shared" ca="1" si="4"/>
        <v>Θεσσαλονίκης</v>
      </c>
      <c r="H43" s="3" t="str">
        <f t="shared" ca="1" si="5"/>
        <v>Σίνδου</v>
      </c>
      <c r="I43" s="3" t="s">
        <v>1</v>
      </c>
      <c r="J43" s="10">
        <f t="shared" ca="1" si="6"/>
        <v>12842</v>
      </c>
      <c r="K43" s="10">
        <f t="shared" ca="1" si="6"/>
        <v>9230</v>
      </c>
      <c r="L43" s="10">
        <f t="shared" ca="1" si="6"/>
        <v>0</v>
      </c>
      <c r="M43" s="10">
        <f t="shared" ca="1" si="6"/>
        <v>4931</v>
      </c>
      <c r="N43" s="10">
        <f t="shared" ca="1" si="7"/>
        <v>27003</v>
      </c>
    </row>
    <row r="44" spans="1:14" s="10" customFormat="1" x14ac:dyDescent="0.25">
      <c r="A44" s="1">
        <f t="shared" ca="1" si="0"/>
        <v>6</v>
      </c>
      <c r="B44" s="10">
        <f t="shared" ca="1" si="1"/>
        <v>4262</v>
      </c>
      <c r="C44" s="10">
        <f t="shared" ca="1" si="1"/>
        <v>2651</v>
      </c>
      <c r="D44" s="10">
        <f t="shared" ca="1" si="2"/>
        <v>395</v>
      </c>
      <c r="E44" s="10">
        <f t="shared" ca="1" si="1"/>
        <v>1158</v>
      </c>
      <c r="F44" s="10">
        <f t="shared" ca="1" si="3"/>
        <v>8466</v>
      </c>
      <c r="G44" s="3" t="str">
        <f t="shared" ca="1" si="4"/>
        <v>Αθήνας</v>
      </c>
      <c r="H44" s="3" t="str">
        <f t="shared" ca="1" si="5"/>
        <v>Μάνδρας</v>
      </c>
      <c r="I44" s="3" t="s">
        <v>1</v>
      </c>
      <c r="J44" s="10">
        <f t="shared" ca="1" si="6"/>
        <v>0</v>
      </c>
      <c r="K44" s="10">
        <f t="shared" ca="1" si="6"/>
        <v>9490</v>
      </c>
      <c r="L44" s="10">
        <f t="shared" ca="1" si="6"/>
        <v>0</v>
      </c>
      <c r="M44" s="10">
        <f t="shared" ca="1" si="6"/>
        <v>-593</v>
      </c>
      <c r="N44" s="10">
        <f t="shared" ca="1" si="7"/>
        <v>8897</v>
      </c>
    </row>
    <row r="45" spans="1:14" s="10" customFormat="1" x14ac:dyDescent="0.25">
      <c r="A45" s="1">
        <f t="shared" ca="1" si="0"/>
        <v>7</v>
      </c>
      <c r="B45" s="10">
        <f t="shared" ca="1" si="1"/>
        <v>2767</v>
      </c>
      <c r="C45" s="10">
        <f t="shared" ca="1" si="1"/>
        <v>595</v>
      </c>
      <c r="D45" s="10">
        <f t="shared" ca="1" si="2"/>
        <v>201</v>
      </c>
      <c r="E45" s="10">
        <f t="shared" ca="1" si="1"/>
        <v>165</v>
      </c>
      <c r="F45" s="10">
        <f t="shared" ca="1" si="3"/>
        <v>3728</v>
      </c>
      <c r="G45" s="3" t="str">
        <f t="shared" ca="1" si="4"/>
        <v>Αθήνας</v>
      </c>
      <c r="H45" s="3" t="str">
        <f t="shared" ca="1" si="5"/>
        <v>Μάνδρας</v>
      </c>
      <c r="I45" s="3" t="s">
        <v>0</v>
      </c>
      <c r="J45" s="10">
        <f t="shared" ca="1" si="6"/>
        <v>0</v>
      </c>
      <c r="K45" s="10">
        <f t="shared" ca="1" si="6"/>
        <v>13597</v>
      </c>
      <c r="L45" s="10">
        <f t="shared" ca="1" si="6"/>
        <v>-2474</v>
      </c>
      <c r="M45" s="10">
        <f t="shared" ca="1" si="6"/>
        <v>0</v>
      </c>
      <c r="N45" s="10">
        <f t="shared" ca="1" si="7"/>
        <v>11123</v>
      </c>
    </row>
    <row r="46" spans="1:14" s="10" customFormat="1" x14ac:dyDescent="0.25">
      <c r="A46" s="1">
        <f t="shared" ca="1" si="0"/>
        <v>12</v>
      </c>
      <c r="B46" s="10">
        <f t="shared" ca="1" si="1"/>
        <v>4440</v>
      </c>
      <c r="C46" s="10">
        <f t="shared" ca="1" si="1"/>
        <v>667</v>
      </c>
      <c r="D46" s="10">
        <f t="shared" ca="1" si="2"/>
        <v>166</v>
      </c>
      <c r="E46" s="10">
        <f t="shared" ca="1" si="1"/>
        <v>3781</v>
      </c>
      <c r="F46" s="10">
        <f t="shared" ca="1" si="3"/>
        <v>9054</v>
      </c>
      <c r="G46" s="3" t="str">
        <f t="shared" ca="1" si="4"/>
        <v>Θεσσαλονίκης</v>
      </c>
      <c r="H46" s="3" t="str">
        <f t="shared" ca="1" si="5"/>
        <v>Σίνδου</v>
      </c>
      <c r="I46" s="3" t="s">
        <v>1</v>
      </c>
      <c r="J46" s="10">
        <f t="shared" ca="1" si="6"/>
        <v>1922</v>
      </c>
      <c r="K46" s="10">
        <f t="shared" ca="1" si="6"/>
        <v>0</v>
      </c>
      <c r="L46" s="10">
        <f t="shared" ca="1" si="6"/>
        <v>15800</v>
      </c>
      <c r="M46" s="10">
        <f t="shared" ca="1" si="6"/>
        <v>0</v>
      </c>
      <c r="N46" s="10">
        <f t="shared" ca="1" si="7"/>
        <v>17722</v>
      </c>
    </row>
    <row r="47" spans="1:14" s="10" customFormat="1" x14ac:dyDescent="0.25">
      <c r="A47" s="1">
        <f t="shared" ca="1" si="0"/>
        <v>10</v>
      </c>
      <c r="B47" s="10">
        <f t="shared" ca="1" si="1"/>
        <v>2797</v>
      </c>
      <c r="C47" s="10">
        <f t="shared" ca="1" si="1"/>
        <v>807</v>
      </c>
      <c r="D47" s="10">
        <f t="shared" ca="1" si="2"/>
        <v>68</v>
      </c>
      <c r="E47" s="10">
        <f t="shared" ca="1" si="1"/>
        <v>4920</v>
      </c>
      <c r="F47" s="10">
        <f t="shared" ca="1" si="3"/>
        <v>8592</v>
      </c>
      <c r="G47" s="3" t="str">
        <f t="shared" ca="1" si="4"/>
        <v>Θεσσαλονίκης</v>
      </c>
      <c r="H47" s="3" t="str">
        <f t="shared" ca="1" si="5"/>
        <v>Σίνδου</v>
      </c>
      <c r="I47" s="3" t="s">
        <v>1</v>
      </c>
      <c r="J47" s="10">
        <f t="shared" ca="1" si="6"/>
        <v>0</v>
      </c>
      <c r="K47" s="10">
        <f t="shared" ca="1" si="6"/>
        <v>10401</v>
      </c>
      <c r="L47" s="10">
        <f t="shared" ca="1" si="6"/>
        <v>8557</v>
      </c>
      <c r="M47" s="10">
        <f t="shared" ca="1" si="6"/>
        <v>13289</v>
      </c>
      <c r="N47" s="10">
        <f t="shared" ca="1" si="7"/>
        <v>32247</v>
      </c>
    </row>
    <row r="48" spans="1:14" s="10" customFormat="1" x14ac:dyDescent="0.25">
      <c r="A48" s="1">
        <f t="shared" ca="1" si="0"/>
        <v>20</v>
      </c>
      <c r="B48" s="10">
        <f t="shared" ca="1" si="1"/>
        <v>1841</v>
      </c>
      <c r="C48" s="10">
        <f t="shared" ca="1" si="1"/>
        <v>4261</v>
      </c>
      <c r="D48" s="10">
        <f t="shared" ca="1" si="2"/>
        <v>147</v>
      </c>
      <c r="E48" s="10">
        <f t="shared" ca="1" si="1"/>
        <v>4336</v>
      </c>
      <c r="F48" s="10">
        <f t="shared" ca="1" si="3"/>
        <v>10585</v>
      </c>
      <c r="G48" s="3" t="str">
        <f t="shared" ca="1" si="4"/>
        <v>Θεσσαλονίκης</v>
      </c>
      <c r="H48" s="3" t="str">
        <f t="shared" ca="1" si="5"/>
        <v>Σίνδου</v>
      </c>
      <c r="I48" s="3" t="s">
        <v>0</v>
      </c>
      <c r="J48" s="10">
        <f t="shared" ca="1" si="6"/>
        <v>2226</v>
      </c>
      <c r="K48" s="10">
        <f t="shared" ca="1" si="6"/>
        <v>14282</v>
      </c>
      <c r="L48" s="10">
        <f t="shared" ca="1" si="6"/>
        <v>4065</v>
      </c>
      <c r="M48" s="10">
        <f t="shared" ca="1" si="6"/>
        <v>6372</v>
      </c>
      <c r="N48" s="10">
        <f t="shared" ca="1" si="7"/>
        <v>26945</v>
      </c>
    </row>
    <row r="49" spans="1:14" s="10" customFormat="1" x14ac:dyDescent="0.25">
      <c r="A49" s="1">
        <f t="shared" ca="1" si="0"/>
        <v>13</v>
      </c>
      <c r="B49" s="10">
        <f t="shared" ca="1" si="1"/>
        <v>1911</v>
      </c>
      <c r="C49" s="10">
        <f t="shared" ca="1" si="1"/>
        <v>1719</v>
      </c>
      <c r="D49" s="10">
        <f t="shared" ca="1" si="2"/>
        <v>245</v>
      </c>
      <c r="E49" s="10">
        <f t="shared" ca="1" si="1"/>
        <v>291</v>
      </c>
      <c r="F49" s="10">
        <f t="shared" ca="1" si="3"/>
        <v>4166</v>
      </c>
      <c r="G49" s="3" t="str">
        <f t="shared" ca="1" si="4"/>
        <v>Θεσσαλονίκης</v>
      </c>
      <c r="H49" s="3" t="str">
        <f t="shared" ca="1" si="5"/>
        <v>Σίνδου</v>
      </c>
      <c r="I49" s="3" t="s">
        <v>1</v>
      </c>
      <c r="J49" s="10">
        <f t="shared" ca="1" si="6"/>
        <v>18247</v>
      </c>
      <c r="K49" s="10">
        <f t="shared" ca="1" si="6"/>
        <v>11197</v>
      </c>
      <c r="L49" s="10">
        <f t="shared" ca="1" si="6"/>
        <v>15648</v>
      </c>
      <c r="M49" s="10">
        <f t="shared" ca="1" si="6"/>
        <v>17485</v>
      </c>
      <c r="N49" s="10">
        <f t="shared" ca="1" si="7"/>
        <v>62577</v>
      </c>
    </row>
    <row r="50" spans="1:14" s="10" customFormat="1" x14ac:dyDescent="0.25">
      <c r="A50" s="1">
        <f t="shared" ca="1" si="0"/>
        <v>10</v>
      </c>
      <c r="B50" s="10">
        <f t="shared" ca="1" si="1"/>
        <v>3433</v>
      </c>
      <c r="C50" s="10">
        <f t="shared" ca="1" si="1"/>
        <v>420</v>
      </c>
      <c r="D50" s="10">
        <f t="shared" ca="1" si="2"/>
        <v>221</v>
      </c>
      <c r="E50" s="10">
        <f t="shared" ca="1" si="1"/>
        <v>2136</v>
      </c>
      <c r="F50" s="10">
        <f t="shared" ca="1" si="3"/>
        <v>6210</v>
      </c>
      <c r="G50" s="3" t="str">
        <f t="shared" ca="1" si="4"/>
        <v>Θεσσαλονίκης</v>
      </c>
      <c r="H50" s="3" t="str">
        <f t="shared" ca="1" si="5"/>
        <v>Σίνδου</v>
      </c>
      <c r="I50" s="3" t="s">
        <v>1</v>
      </c>
      <c r="J50" s="10">
        <f t="shared" ca="1" si="6"/>
        <v>0</v>
      </c>
      <c r="K50" s="10">
        <f t="shared" ca="1" si="6"/>
        <v>6339</v>
      </c>
      <c r="L50" s="10">
        <f t="shared" ca="1" si="6"/>
        <v>1563</v>
      </c>
      <c r="M50" s="10">
        <f t="shared" ca="1" si="6"/>
        <v>-1989</v>
      </c>
      <c r="N50" s="10">
        <f t="shared" ca="1" si="7"/>
        <v>5913</v>
      </c>
    </row>
    <row r="51" spans="1:14" s="10" customFormat="1" x14ac:dyDescent="0.25">
      <c r="A51" s="1">
        <f t="shared" ca="1" si="0"/>
        <v>4</v>
      </c>
      <c r="B51" s="10">
        <f t="shared" ca="1" si="1"/>
        <v>4844</v>
      </c>
      <c r="C51" s="10">
        <f t="shared" ca="1" si="1"/>
        <v>4181</v>
      </c>
      <c r="D51" s="10">
        <f t="shared" ca="1" si="2"/>
        <v>480</v>
      </c>
      <c r="E51" s="10">
        <f t="shared" ca="1" si="1"/>
        <v>2822</v>
      </c>
      <c r="F51" s="10">
        <f t="shared" ca="1" si="3"/>
        <v>12327</v>
      </c>
      <c r="G51" s="3" t="str">
        <f t="shared" ca="1" si="4"/>
        <v>Αθήνας</v>
      </c>
      <c r="H51" s="3" t="str">
        <f t="shared" ca="1" si="5"/>
        <v>Ασπροπύργου</v>
      </c>
      <c r="I51" s="3" t="s">
        <v>1</v>
      </c>
      <c r="J51" s="10">
        <f t="shared" ca="1" si="6"/>
        <v>-4841</v>
      </c>
      <c r="K51" s="10">
        <f t="shared" ca="1" si="6"/>
        <v>8465</v>
      </c>
      <c r="L51" s="10">
        <f t="shared" ca="1" si="6"/>
        <v>0</v>
      </c>
      <c r="M51" s="10">
        <f t="shared" ca="1" si="6"/>
        <v>-3561</v>
      </c>
      <c r="N51" s="10">
        <f t="shared" ca="1" si="7"/>
        <v>63</v>
      </c>
    </row>
    <row r="52" spans="1:14" s="10" customFormat="1" x14ac:dyDescent="0.25">
      <c r="A52" s="1">
        <f t="shared" ca="1" si="0"/>
        <v>18</v>
      </c>
      <c r="B52" s="10">
        <f t="shared" ca="1" si="1"/>
        <v>3117</v>
      </c>
      <c r="C52" s="10">
        <f t="shared" ca="1" si="1"/>
        <v>3089</v>
      </c>
      <c r="D52" s="10">
        <f t="shared" ca="1" si="2"/>
        <v>331</v>
      </c>
      <c r="E52" s="10">
        <f t="shared" ca="1" si="1"/>
        <v>1049</v>
      </c>
      <c r="F52" s="10">
        <f t="shared" ca="1" si="3"/>
        <v>7586</v>
      </c>
      <c r="G52" s="3" t="str">
        <f t="shared" ca="1" si="4"/>
        <v>Θεσσαλονίκης</v>
      </c>
      <c r="H52" s="3" t="str">
        <f t="shared" ca="1" si="5"/>
        <v>Σίνδου</v>
      </c>
      <c r="I52" s="3" t="s">
        <v>1</v>
      </c>
      <c r="J52" s="10">
        <f t="shared" ca="1" si="6"/>
        <v>16505</v>
      </c>
      <c r="K52" s="10">
        <f t="shared" ca="1" si="6"/>
        <v>4357</v>
      </c>
      <c r="L52" s="10">
        <f t="shared" ca="1" si="6"/>
        <v>10357</v>
      </c>
      <c r="M52" s="10">
        <f t="shared" ca="1" si="6"/>
        <v>0</v>
      </c>
      <c r="N52" s="10">
        <f t="shared" ca="1" si="7"/>
        <v>31219</v>
      </c>
    </row>
    <row r="53" spans="1:14" s="10" customFormat="1" x14ac:dyDescent="0.25">
      <c r="A53" s="1">
        <f t="shared" ca="1" si="0"/>
        <v>15</v>
      </c>
      <c r="B53" s="10">
        <f t="shared" ca="1" si="1"/>
        <v>1383</v>
      </c>
      <c r="C53" s="10">
        <f t="shared" ca="1" si="1"/>
        <v>3535</v>
      </c>
      <c r="D53" s="10">
        <f t="shared" ca="1" si="2"/>
        <v>480</v>
      </c>
      <c r="E53" s="10">
        <f t="shared" ca="1" si="1"/>
        <v>2580</v>
      </c>
      <c r="F53" s="10">
        <f t="shared" ca="1" si="3"/>
        <v>7978</v>
      </c>
      <c r="G53" s="3" t="str">
        <f t="shared" ca="1" si="4"/>
        <v>Θεσσαλονίκης</v>
      </c>
      <c r="H53" s="3" t="str">
        <f t="shared" ca="1" si="5"/>
        <v>Σίνδου</v>
      </c>
      <c r="I53" s="3" t="s">
        <v>1</v>
      </c>
      <c r="J53" s="10">
        <f t="shared" ca="1" si="6"/>
        <v>-2451</v>
      </c>
      <c r="K53" s="10">
        <f t="shared" ca="1" si="6"/>
        <v>6043</v>
      </c>
      <c r="L53" s="10">
        <f t="shared" ca="1" si="6"/>
        <v>-1521</v>
      </c>
      <c r="M53" s="10">
        <f t="shared" ca="1" si="6"/>
        <v>0</v>
      </c>
      <c r="N53" s="10">
        <f t="shared" ca="1" si="7"/>
        <v>2071</v>
      </c>
    </row>
    <row r="54" spans="1:14" s="10" customFormat="1" x14ac:dyDescent="0.25">
      <c r="A54" s="1">
        <f t="shared" ca="1" si="0"/>
        <v>8</v>
      </c>
      <c r="B54" s="10">
        <f t="shared" ca="1" si="1"/>
        <v>3629</v>
      </c>
      <c r="C54" s="10">
        <f t="shared" ca="1" si="1"/>
        <v>4840</v>
      </c>
      <c r="D54" s="10">
        <f t="shared" ca="1" si="2"/>
        <v>52</v>
      </c>
      <c r="E54" s="10">
        <f t="shared" ca="1" si="1"/>
        <v>472</v>
      </c>
      <c r="F54" s="10">
        <f t="shared" ca="1" si="3"/>
        <v>8993</v>
      </c>
      <c r="G54" s="3" t="str">
        <f t="shared" ca="1" si="4"/>
        <v>Αθήνας</v>
      </c>
      <c r="H54" s="3" t="str">
        <f t="shared" ca="1" si="5"/>
        <v>Μάνδρας</v>
      </c>
      <c r="I54" s="3" t="s">
        <v>1</v>
      </c>
      <c r="J54" s="10">
        <f t="shared" ca="1" si="6"/>
        <v>16555</v>
      </c>
      <c r="K54" s="10">
        <f t="shared" ca="1" si="6"/>
        <v>10617</v>
      </c>
      <c r="L54" s="10">
        <f t="shared" ca="1" si="6"/>
        <v>18286</v>
      </c>
      <c r="M54" s="10">
        <f t="shared" ca="1" si="6"/>
        <v>8024</v>
      </c>
      <c r="N54" s="10">
        <f t="shared" ca="1" si="7"/>
        <v>53482</v>
      </c>
    </row>
    <row r="55" spans="1:14" s="10" customFormat="1" x14ac:dyDescent="0.25">
      <c r="A55" s="1">
        <f t="shared" ca="1" si="0"/>
        <v>16</v>
      </c>
      <c r="B55" s="10">
        <f t="shared" ca="1" si="1"/>
        <v>1902</v>
      </c>
      <c r="C55" s="10">
        <f t="shared" ca="1" si="1"/>
        <v>1749</v>
      </c>
      <c r="D55" s="10">
        <f t="shared" ca="1" si="2"/>
        <v>317</v>
      </c>
      <c r="E55" s="10">
        <f t="shared" ca="1" si="1"/>
        <v>905</v>
      </c>
      <c r="F55" s="10">
        <f t="shared" ca="1" si="3"/>
        <v>4873</v>
      </c>
      <c r="G55" s="3" t="str">
        <f t="shared" ca="1" si="4"/>
        <v>Θεσσαλονίκης</v>
      </c>
      <c r="H55" s="3" t="str">
        <f t="shared" ca="1" si="5"/>
        <v>Σίνδου</v>
      </c>
      <c r="I55" s="3" t="s">
        <v>1</v>
      </c>
      <c r="J55" s="10">
        <f t="shared" ca="1" si="6"/>
        <v>13351</v>
      </c>
      <c r="K55" s="10">
        <f t="shared" ca="1" si="6"/>
        <v>12789</v>
      </c>
      <c r="L55" s="10">
        <f t="shared" ca="1" si="6"/>
        <v>1654</v>
      </c>
      <c r="M55" s="10">
        <f t="shared" ca="1" si="6"/>
        <v>-1013</v>
      </c>
      <c r="N55" s="10">
        <f t="shared" ca="1" si="7"/>
        <v>26781</v>
      </c>
    </row>
    <row r="56" spans="1:14" s="10" customFormat="1" x14ac:dyDescent="0.25">
      <c r="A56" s="1">
        <f t="shared" ca="1" si="0"/>
        <v>4</v>
      </c>
      <c r="B56" s="10">
        <f t="shared" ca="1" si="1"/>
        <v>3437</v>
      </c>
      <c r="C56" s="10">
        <f t="shared" ca="1" si="1"/>
        <v>4903</v>
      </c>
      <c r="D56" s="10">
        <f t="shared" ca="1" si="2"/>
        <v>91</v>
      </c>
      <c r="E56" s="10">
        <f t="shared" ca="1" si="1"/>
        <v>2925</v>
      </c>
      <c r="F56" s="10">
        <f t="shared" ca="1" si="3"/>
        <v>11356</v>
      </c>
      <c r="G56" s="3" t="str">
        <f t="shared" ca="1" si="4"/>
        <v>Αθήνας</v>
      </c>
      <c r="H56" s="3" t="str">
        <f t="shared" ca="1" si="5"/>
        <v>Ασπροπύργου</v>
      </c>
      <c r="I56" s="3" t="s">
        <v>1</v>
      </c>
      <c r="J56" s="10">
        <f t="shared" ca="1" si="6"/>
        <v>0</v>
      </c>
      <c r="K56" s="10">
        <f t="shared" ca="1" si="6"/>
        <v>0</v>
      </c>
      <c r="L56" s="10">
        <f t="shared" ca="1" si="6"/>
        <v>-1539</v>
      </c>
      <c r="M56" s="10">
        <f t="shared" ca="1" si="6"/>
        <v>17969</v>
      </c>
      <c r="N56" s="10">
        <f t="shared" ca="1" si="7"/>
        <v>16430</v>
      </c>
    </row>
    <row r="57" spans="1:14" s="10" customFormat="1" x14ac:dyDescent="0.25">
      <c r="A57" s="1">
        <f t="shared" ca="1" si="0"/>
        <v>9</v>
      </c>
      <c r="B57" s="10">
        <f t="shared" ca="1" si="1"/>
        <v>2774</v>
      </c>
      <c r="C57" s="10">
        <f t="shared" ca="1" si="1"/>
        <v>3242</v>
      </c>
      <c r="D57" s="10">
        <f t="shared" ca="1" si="2"/>
        <v>397</v>
      </c>
      <c r="E57" s="10">
        <f t="shared" ca="1" si="1"/>
        <v>3036</v>
      </c>
      <c r="F57" s="10">
        <f t="shared" ca="1" si="3"/>
        <v>9449</v>
      </c>
      <c r="G57" s="3" t="str">
        <f t="shared" ca="1" si="4"/>
        <v>Αθήνας</v>
      </c>
      <c r="H57" s="3" t="str">
        <f t="shared" ca="1" si="5"/>
        <v>Μάνδρας</v>
      </c>
      <c r="I57" s="3" t="s">
        <v>0</v>
      </c>
      <c r="J57" s="10">
        <f t="shared" ca="1" si="6"/>
        <v>0</v>
      </c>
      <c r="K57" s="10">
        <f t="shared" ca="1" si="6"/>
        <v>0</v>
      </c>
      <c r="L57" s="10">
        <f t="shared" ca="1" si="6"/>
        <v>0</v>
      </c>
      <c r="M57" s="10">
        <f t="shared" ca="1" si="6"/>
        <v>4689</v>
      </c>
      <c r="N57" s="10">
        <f t="shared" ca="1" si="7"/>
        <v>4689</v>
      </c>
    </row>
    <row r="58" spans="1:14" s="10" customFormat="1" x14ac:dyDescent="0.25">
      <c r="A58" s="1">
        <f t="shared" ca="1" si="0"/>
        <v>16</v>
      </c>
      <c r="B58" s="10">
        <f t="shared" ca="1" si="1"/>
        <v>2771</v>
      </c>
      <c r="C58" s="10">
        <f t="shared" ca="1" si="1"/>
        <v>333</v>
      </c>
      <c r="D58" s="10">
        <f t="shared" ca="1" si="2"/>
        <v>322</v>
      </c>
      <c r="E58" s="10">
        <f t="shared" ca="1" si="1"/>
        <v>4911</v>
      </c>
      <c r="F58" s="10">
        <f t="shared" ca="1" si="3"/>
        <v>8337</v>
      </c>
      <c r="G58" s="3" t="str">
        <f t="shared" ca="1" si="4"/>
        <v>Θεσσαλονίκης</v>
      </c>
      <c r="H58" s="3" t="str">
        <f t="shared" ca="1" si="5"/>
        <v>Σίνδου</v>
      </c>
      <c r="I58" s="3" t="s">
        <v>1</v>
      </c>
      <c r="J58" s="10">
        <f t="shared" ca="1" si="6"/>
        <v>-2436</v>
      </c>
      <c r="K58" s="10">
        <f t="shared" ca="1" si="6"/>
        <v>14576</v>
      </c>
      <c r="L58" s="10">
        <f t="shared" ca="1" si="6"/>
        <v>12564</v>
      </c>
      <c r="M58" s="10">
        <f t="shared" ca="1" si="6"/>
        <v>3253</v>
      </c>
      <c r="N58" s="10">
        <f t="shared" ca="1" si="7"/>
        <v>27957</v>
      </c>
    </row>
    <row r="59" spans="1:14" s="10" customFormat="1" x14ac:dyDescent="0.25">
      <c r="A59" s="1">
        <f t="shared" ca="1" si="0"/>
        <v>17</v>
      </c>
      <c r="B59" s="10">
        <f t="shared" ca="1" si="1"/>
        <v>1768</v>
      </c>
      <c r="C59" s="10">
        <f t="shared" ca="1" si="1"/>
        <v>4743</v>
      </c>
      <c r="D59" s="10">
        <f t="shared" ca="1" si="2"/>
        <v>452</v>
      </c>
      <c r="E59" s="10">
        <f t="shared" ca="1" si="1"/>
        <v>3517</v>
      </c>
      <c r="F59" s="10">
        <f t="shared" ca="1" si="3"/>
        <v>10480</v>
      </c>
      <c r="G59" s="3" t="str">
        <f t="shared" ca="1" si="4"/>
        <v>Θεσσαλονίκης</v>
      </c>
      <c r="H59" s="3" t="str">
        <f t="shared" ca="1" si="5"/>
        <v>Σίνδου</v>
      </c>
      <c r="I59" s="3" t="s">
        <v>0</v>
      </c>
      <c r="J59" s="10">
        <f t="shared" ca="1" si="6"/>
        <v>17191</v>
      </c>
      <c r="K59" s="10">
        <f t="shared" ca="1" si="6"/>
        <v>0</v>
      </c>
      <c r="L59" s="10">
        <f t="shared" ca="1" si="6"/>
        <v>0</v>
      </c>
      <c r="M59" s="10">
        <f t="shared" ca="1" si="6"/>
        <v>0</v>
      </c>
      <c r="N59" s="10">
        <f t="shared" ca="1" si="7"/>
        <v>17191</v>
      </c>
    </row>
    <row r="60" spans="1:14" s="10" customFormat="1" x14ac:dyDescent="0.25">
      <c r="A60" s="1">
        <f t="shared" ca="1" si="0"/>
        <v>7</v>
      </c>
      <c r="B60" s="10">
        <f t="shared" ca="1" si="1"/>
        <v>3116</v>
      </c>
      <c r="C60" s="10">
        <f t="shared" ca="1" si="1"/>
        <v>632</v>
      </c>
      <c r="D60" s="10">
        <f t="shared" ca="1" si="2"/>
        <v>403</v>
      </c>
      <c r="E60" s="10">
        <f t="shared" ca="1" si="1"/>
        <v>1542</v>
      </c>
      <c r="F60" s="10">
        <f t="shared" ca="1" si="3"/>
        <v>5693</v>
      </c>
      <c r="G60" s="3" t="str">
        <f t="shared" ca="1" si="4"/>
        <v>Αθήνας</v>
      </c>
      <c r="H60" s="3" t="str">
        <f t="shared" ca="1" si="5"/>
        <v>Μάνδρας</v>
      </c>
      <c r="I60" s="3" t="s">
        <v>1</v>
      </c>
      <c r="J60" s="10">
        <f t="shared" ca="1" si="6"/>
        <v>1883</v>
      </c>
      <c r="K60" s="10">
        <f t="shared" ca="1" si="6"/>
        <v>0</v>
      </c>
      <c r="L60" s="10">
        <f t="shared" ca="1" si="6"/>
        <v>0</v>
      </c>
      <c r="M60" s="10">
        <f t="shared" ca="1" si="6"/>
        <v>-3601</v>
      </c>
      <c r="N60" s="10">
        <f t="shared" ca="1" si="7"/>
        <v>-1718</v>
      </c>
    </row>
    <row r="61" spans="1:14" s="10" customFormat="1" x14ac:dyDescent="0.25">
      <c r="A61" s="1">
        <f t="shared" ca="1" si="0"/>
        <v>6</v>
      </c>
      <c r="B61" s="10">
        <f t="shared" ca="1" si="1"/>
        <v>1924</v>
      </c>
      <c r="C61" s="10">
        <f t="shared" ca="1" si="1"/>
        <v>1948</v>
      </c>
      <c r="D61" s="10">
        <f t="shared" ca="1" si="2"/>
        <v>323</v>
      </c>
      <c r="E61" s="10">
        <f t="shared" ca="1" si="1"/>
        <v>3026</v>
      </c>
      <c r="F61" s="10">
        <f t="shared" ca="1" si="3"/>
        <v>7221</v>
      </c>
      <c r="G61" s="3" t="str">
        <f t="shared" ca="1" si="4"/>
        <v>Αθήνας</v>
      </c>
      <c r="H61" s="3" t="str">
        <f t="shared" ca="1" si="5"/>
        <v>Μάνδρας</v>
      </c>
      <c r="I61" s="3" t="s">
        <v>1</v>
      </c>
      <c r="J61" s="10">
        <f t="shared" ca="1" si="6"/>
        <v>18441</v>
      </c>
      <c r="K61" s="10">
        <f t="shared" ca="1" si="6"/>
        <v>0</v>
      </c>
      <c r="L61" s="10">
        <f t="shared" ca="1" si="6"/>
        <v>0</v>
      </c>
      <c r="M61" s="10">
        <f t="shared" ca="1" si="6"/>
        <v>257</v>
      </c>
      <c r="N61" s="10">
        <f t="shared" ca="1" si="7"/>
        <v>18698</v>
      </c>
    </row>
    <row r="62" spans="1:14" s="10" customFormat="1" x14ac:dyDescent="0.25">
      <c r="A62" s="1">
        <f t="shared" ca="1" si="0"/>
        <v>13</v>
      </c>
      <c r="B62" s="10">
        <f t="shared" ca="1" si="1"/>
        <v>13</v>
      </c>
      <c r="C62" s="10">
        <f t="shared" ca="1" si="1"/>
        <v>539</v>
      </c>
      <c r="D62" s="10">
        <f t="shared" ca="1" si="2"/>
        <v>152</v>
      </c>
      <c r="E62" s="10">
        <f t="shared" ca="1" si="1"/>
        <v>3488</v>
      </c>
      <c r="F62" s="10">
        <f t="shared" ca="1" si="3"/>
        <v>4192</v>
      </c>
      <c r="G62" s="3" t="str">
        <f t="shared" ca="1" si="4"/>
        <v>Θεσσαλονίκης</v>
      </c>
      <c r="H62" s="3" t="str">
        <f t="shared" ca="1" si="5"/>
        <v>Σίνδου</v>
      </c>
      <c r="I62" s="3" t="s">
        <v>1</v>
      </c>
      <c r="J62" s="10">
        <f t="shared" ca="1" si="6"/>
        <v>0</v>
      </c>
      <c r="K62" s="10">
        <f t="shared" ca="1" si="6"/>
        <v>18108</v>
      </c>
      <c r="L62" s="10">
        <f t="shared" ca="1" si="6"/>
        <v>9817</v>
      </c>
      <c r="M62" s="10">
        <f t="shared" ca="1" si="6"/>
        <v>0</v>
      </c>
      <c r="N62" s="10">
        <f t="shared" ca="1" si="7"/>
        <v>27925</v>
      </c>
    </row>
    <row r="63" spans="1:14" s="10" customFormat="1" x14ac:dyDescent="0.25">
      <c r="A63" s="1">
        <f t="shared" ca="1" si="0"/>
        <v>13</v>
      </c>
      <c r="B63" s="10">
        <f t="shared" ca="1" si="1"/>
        <v>4964</v>
      </c>
      <c r="C63" s="10">
        <f t="shared" ca="1" si="1"/>
        <v>3700</v>
      </c>
      <c r="D63" s="10">
        <f t="shared" ca="1" si="2"/>
        <v>471</v>
      </c>
      <c r="E63" s="10">
        <f t="shared" ca="1" si="1"/>
        <v>4341</v>
      </c>
      <c r="F63" s="10">
        <f t="shared" ca="1" si="3"/>
        <v>13476</v>
      </c>
      <c r="G63" s="3" t="str">
        <f t="shared" ca="1" si="4"/>
        <v>Θεσσαλονίκης</v>
      </c>
      <c r="H63" s="3" t="str">
        <f t="shared" ca="1" si="5"/>
        <v>Σίνδου</v>
      </c>
      <c r="I63" s="3" t="s">
        <v>0</v>
      </c>
      <c r="J63" s="10">
        <f t="shared" ca="1" si="6"/>
        <v>18067</v>
      </c>
      <c r="K63" s="10">
        <f t="shared" ca="1" si="6"/>
        <v>8478</v>
      </c>
      <c r="L63" s="10">
        <f t="shared" ca="1" si="6"/>
        <v>1351</v>
      </c>
      <c r="M63" s="10">
        <f t="shared" ca="1" si="6"/>
        <v>17624</v>
      </c>
      <c r="N63" s="10">
        <f t="shared" ca="1" si="7"/>
        <v>45520</v>
      </c>
    </row>
    <row r="64" spans="1:14" s="10" customFormat="1" x14ac:dyDescent="0.25">
      <c r="A64" s="1">
        <f t="shared" ca="1" si="0"/>
        <v>14</v>
      </c>
      <c r="B64" s="10">
        <f t="shared" ca="1" si="1"/>
        <v>185</v>
      </c>
      <c r="C64" s="10">
        <f t="shared" ca="1" si="1"/>
        <v>3176</v>
      </c>
      <c r="D64" s="10">
        <f t="shared" ca="1" si="2"/>
        <v>142</v>
      </c>
      <c r="E64" s="10">
        <f t="shared" ca="1" si="1"/>
        <v>4146</v>
      </c>
      <c r="F64" s="10">
        <f t="shared" ca="1" si="3"/>
        <v>7649</v>
      </c>
      <c r="G64" s="3" t="str">
        <f t="shared" ca="1" si="4"/>
        <v>Θεσσαλονίκης</v>
      </c>
      <c r="H64" s="3" t="str">
        <f t="shared" ca="1" si="5"/>
        <v>Σίνδου</v>
      </c>
      <c r="I64" s="3" t="s">
        <v>1</v>
      </c>
      <c r="J64" s="10">
        <f t="shared" ca="1" si="6"/>
        <v>2112</v>
      </c>
      <c r="K64" s="10">
        <f t="shared" ca="1" si="6"/>
        <v>0</v>
      </c>
      <c r="L64" s="10">
        <f t="shared" ca="1" si="6"/>
        <v>11457</v>
      </c>
      <c r="M64" s="10">
        <f t="shared" ca="1" si="6"/>
        <v>-3294</v>
      </c>
      <c r="N64" s="10">
        <f t="shared" ca="1" si="7"/>
        <v>10275</v>
      </c>
    </row>
    <row r="65" spans="1:14" s="10" customFormat="1" x14ac:dyDescent="0.25">
      <c r="A65" s="1">
        <f t="shared" ca="1" si="0"/>
        <v>15</v>
      </c>
      <c r="B65" s="10">
        <f t="shared" ca="1" si="1"/>
        <v>4216</v>
      </c>
      <c r="C65" s="10">
        <f t="shared" ca="1" si="1"/>
        <v>3344</v>
      </c>
      <c r="D65" s="10">
        <f t="shared" ca="1" si="2"/>
        <v>487</v>
      </c>
      <c r="E65" s="10">
        <f t="shared" ca="1" si="1"/>
        <v>2598</v>
      </c>
      <c r="F65" s="10">
        <f t="shared" ca="1" si="3"/>
        <v>10645</v>
      </c>
      <c r="G65" s="3" t="str">
        <f t="shared" ca="1" si="4"/>
        <v>Θεσσαλονίκης</v>
      </c>
      <c r="H65" s="3" t="str">
        <f t="shared" ca="1" si="5"/>
        <v>Σίνδου</v>
      </c>
      <c r="I65" s="3" t="s">
        <v>1</v>
      </c>
      <c r="J65" s="10">
        <f t="shared" ca="1" si="6"/>
        <v>15276</v>
      </c>
      <c r="K65" s="10">
        <f t="shared" ca="1" si="6"/>
        <v>3105</v>
      </c>
      <c r="L65" s="10">
        <f t="shared" ca="1" si="6"/>
        <v>-4366</v>
      </c>
      <c r="M65" s="10">
        <f t="shared" ca="1" si="6"/>
        <v>10746</v>
      </c>
      <c r="N65" s="10">
        <f t="shared" ca="1" si="7"/>
        <v>24761</v>
      </c>
    </row>
    <row r="66" spans="1:14" s="10" customFormat="1" x14ac:dyDescent="0.25">
      <c r="A66" s="1">
        <f t="shared" ca="1" si="0"/>
        <v>19</v>
      </c>
      <c r="B66" s="10">
        <f t="shared" ca="1" si="1"/>
        <v>4151</v>
      </c>
      <c r="C66" s="10">
        <f t="shared" ca="1" si="1"/>
        <v>2040</v>
      </c>
      <c r="D66" s="10">
        <f t="shared" ca="1" si="2"/>
        <v>198</v>
      </c>
      <c r="E66" s="10">
        <f t="shared" ref="E66:E129" ca="1" si="8">RANDBETWEEN(0,5000)</f>
        <v>488</v>
      </c>
      <c r="F66" s="10">
        <f t="shared" ca="1" si="3"/>
        <v>6877</v>
      </c>
      <c r="G66" s="3" t="str">
        <f t="shared" ca="1" si="4"/>
        <v>Θεσσαλονίκης</v>
      </c>
      <c r="H66" s="3" t="str">
        <f t="shared" ca="1" si="5"/>
        <v>Σίνδου</v>
      </c>
      <c r="I66" s="3" t="s">
        <v>1</v>
      </c>
      <c r="J66" s="10">
        <f t="shared" ca="1" si="6"/>
        <v>13098</v>
      </c>
      <c r="K66" s="10">
        <f t="shared" ca="1" si="6"/>
        <v>12164</v>
      </c>
      <c r="L66" s="10">
        <f t="shared" ca="1" si="6"/>
        <v>10112</v>
      </c>
      <c r="M66" s="10">
        <f t="shared" ref="M66" ca="1" si="9">IF(RANDBETWEEN(-5000,10000)&lt;=0,0,RANDBETWEEN(-5000,20000))</f>
        <v>0</v>
      </c>
      <c r="N66" s="10">
        <f t="shared" ca="1" si="7"/>
        <v>35374</v>
      </c>
    </row>
    <row r="67" spans="1:14" s="10" customFormat="1" x14ac:dyDescent="0.25">
      <c r="A67" s="1">
        <f t="shared" ref="A67:A130" ca="1" si="10">RANDBETWEEN(1,20)</f>
        <v>3</v>
      </c>
      <c r="B67" s="10">
        <f t="shared" ref="B67:E130" ca="1" si="11">RANDBETWEEN(0,5000)</f>
        <v>541</v>
      </c>
      <c r="C67" s="10">
        <f t="shared" ca="1" si="11"/>
        <v>3362</v>
      </c>
      <c r="D67" s="10">
        <f t="shared" ref="D67:D130" ca="1" si="12">RANDBETWEEN(0,500)</f>
        <v>481</v>
      </c>
      <c r="E67" s="10">
        <f t="shared" ca="1" si="8"/>
        <v>1357</v>
      </c>
      <c r="F67" s="10">
        <f t="shared" ref="F67:F130" ca="1" si="13">SUM(B67:E67)</f>
        <v>5741</v>
      </c>
      <c r="G67" s="3" t="str">
        <f t="shared" ref="G67:G130" ca="1" si="14">IF(A67&lt;10,"Αθήνας","Θεσσαλονίκης")</f>
        <v>Αθήνας</v>
      </c>
      <c r="H67" s="3" t="str">
        <f t="shared" ref="H67:H130" ca="1" si="15">IF(G67="Αθήνας",IF(SUM(B67:E67)&lt;10000,"Μάνδρας","Ασπροπύργου"),"Σίνδου")</f>
        <v>Μάνδρας</v>
      </c>
      <c r="I67" s="3" t="s">
        <v>1</v>
      </c>
      <c r="J67" s="10">
        <f t="shared" ref="J67:M130" ca="1" si="16">IF(RANDBETWEEN(-5000,10000)&lt;=0,0,RANDBETWEEN(-5000,20000))</f>
        <v>0</v>
      </c>
      <c r="K67" s="10">
        <f t="shared" ca="1" si="16"/>
        <v>-3064</v>
      </c>
      <c r="L67" s="10">
        <f t="shared" ca="1" si="16"/>
        <v>0</v>
      </c>
      <c r="M67" s="10">
        <f t="shared" ca="1" si="16"/>
        <v>-2804</v>
      </c>
      <c r="N67" s="10">
        <f t="shared" ref="N67:N130" ca="1" si="17">SUM(J67:M67)</f>
        <v>-5868</v>
      </c>
    </row>
    <row r="68" spans="1:14" s="10" customFormat="1" x14ac:dyDescent="0.25">
      <c r="A68" s="1">
        <f t="shared" ca="1" si="10"/>
        <v>8</v>
      </c>
      <c r="B68" s="10">
        <f t="shared" ca="1" si="11"/>
        <v>1843</v>
      </c>
      <c r="C68" s="10">
        <f t="shared" ca="1" si="11"/>
        <v>4267</v>
      </c>
      <c r="D68" s="10">
        <f t="shared" ca="1" si="12"/>
        <v>461</v>
      </c>
      <c r="E68" s="10">
        <f t="shared" ca="1" si="8"/>
        <v>3534</v>
      </c>
      <c r="F68" s="10">
        <f t="shared" ca="1" si="13"/>
        <v>10105</v>
      </c>
      <c r="G68" s="3" t="str">
        <f t="shared" ca="1" si="14"/>
        <v>Αθήνας</v>
      </c>
      <c r="H68" s="3" t="str">
        <f t="shared" ca="1" si="15"/>
        <v>Ασπροπύργου</v>
      </c>
      <c r="I68" s="3" t="s">
        <v>0</v>
      </c>
      <c r="J68" s="10">
        <f t="shared" ca="1" si="16"/>
        <v>7986</v>
      </c>
      <c r="K68" s="10">
        <f t="shared" ca="1" si="16"/>
        <v>17010</v>
      </c>
      <c r="L68" s="10">
        <f t="shared" ca="1" si="16"/>
        <v>-4301</v>
      </c>
      <c r="M68" s="10">
        <f t="shared" ca="1" si="16"/>
        <v>0</v>
      </c>
      <c r="N68" s="10">
        <f t="shared" ca="1" si="17"/>
        <v>20695</v>
      </c>
    </row>
    <row r="69" spans="1:14" s="10" customFormat="1" x14ac:dyDescent="0.25">
      <c r="A69" s="1">
        <f t="shared" ca="1" si="10"/>
        <v>13</v>
      </c>
      <c r="B69" s="10">
        <f t="shared" ca="1" si="11"/>
        <v>4835</v>
      </c>
      <c r="C69" s="10">
        <f t="shared" ca="1" si="11"/>
        <v>4019</v>
      </c>
      <c r="D69" s="10">
        <f t="shared" ca="1" si="12"/>
        <v>368</v>
      </c>
      <c r="E69" s="10">
        <f t="shared" ca="1" si="8"/>
        <v>20</v>
      </c>
      <c r="F69" s="10">
        <f t="shared" ca="1" si="13"/>
        <v>9242</v>
      </c>
      <c r="G69" s="3" t="str">
        <f t="shared" ca="1" si="14"/>
        <v>Θεσσαλονίκης</v>
      </c>
      <c r="H69" s="3" t="str">
        <f t="shared" ca="1" si="15"/>
        <v>Σίνδου</v>
      </c>
      <c r="I69" s="3" t="s">
        <v>1</v>
      </c>
      <c r="J69" s="10">
        <f t="shared" ca="1" si="16"/>
        <v>0</v>
      </c>
      <c r="K69" s="10">
        <f t="shared" ca="1" si="16"/>
        <v>0</v>
      </c>
      <c r="L69" s="10">
        <f t="shared" ca="1" si="16"/>
        <v>7355</v>
      </c>
      <c r="M69" s="10">
        <f t="shared" ca="1" si="16"/>
        <v>-3735</v>
      </c>
      <c r="N69" s="10">
        <f t="shared" ca="1" si="17"/>
        <v>3620</v>
      </c>
    </row>
    <row r="70" spans="1:14" s="10" customFormat="1" x14ac:dyDescent="0.25">
      <c r="A70" s="1">
        <f t="shared" ca="1" si="10"/>
        <v>19</v>
      </c>
      <c r="B70" s="10">
        <f t="shared" ca="1" si="11"/>
        <v>2385</v>
      </c>
      <c r="C70" s="10">
        <f t="shared" ca="1" si="11"/>
        <v>55</v>
      </c>
      <c r="D70" s="10">
        <f t="shared" ca="1" si="12"/>
        <v>389</v>
      </c>
      <c r="E70" s="10">
        <f t="shared" ca="1" si="8"/>
        <v>1808</v>
      </c>
      <c r="F70" s="10">
        <f t="shared" ca="1" si="13"/>
        <v>4637</v>
      </c>
      <c r="G70" s="3" t="str">
        <f t="shared" ca="1" si="14"/>
        <v>Θεσσαλονίκης</v>
      </c>
      <c r="H70" s="3" t="str">
        <f t="shared" ca="1" si="15"/>
        <v>Σίνδου</v>
      </c>
      <c r="I70" s="3" t="s">
        <v>1</v>
      </c>
      <c r="J70" s="10">
        <f t="shared" ca="1" si="16"/>
        <v>0</v>
      </c>
      <c r="K70" s="10">
        <f t="shared" ca="1" si="16"/>
        <v>-3509</v>
      </c>
      <c r="L70" s="10">
        <f t="shared" ca="1" si="16"/>
        <v>19896</v>
      </c>
      <c r="M70" s="10">
        <f t="shared" ca="1" si="16"/>
        <v>-855</v>
      </c>
      <c r="N70" s="10">
        <f t="shared" ca="1" si="17"/>
        <v>15532</v>
      </c>
    </row>
    <row r="71" spans="1:14" s="10" customFormat="1" x14ac:dyDescent="0.25">
      <c r="A71" s="1">
        <f t="shared" ca="1" si="10"/>
        <v>1</v>
      </c>
      <c r="B71" s="10">
        <f t="shared" ca="1" si="11"/>
        <v>1103</v>
      </c>
      <c r="C71" s="10">
        <f t="shared" ca="1" si="11"/>
        <v>2189</v>
      </c>
      <c r="D71" s="10">
        <f t="shared" ca="1" si="12"/>
        <v>28</v>
      </c>
      <c r="E71" s="10">
        <f t="shared" ca="1" si="8"/>
        <v>826</v>
      </c>
      <c r="F71" s="10">
        <f t="shared" ca="1" si="13"/>
        <v>4146</v>
      </c>
      <c r="G71" s="3" t="str">
        <f t="shared" ca="1" si="14"/>
        <v>Αθήνας</v>
      </c>
      <c r="H71" s="3" t="str">
        <f t="shared" ca="1" si="15"/>
        <v>Μάνδρας</v>
      </c>
      <c r="I71" s="3" t="s">
        <v>1</v>
      </c>
      <c r="J71" s="10">
        <f t="shared" ca="1" si="16"/>
        <v>0</v>
      </c>
      <c r="K71" s="10">
        <f t="shared" ca="1" si="16"/>
        <v>0</v>
      </c>
      <c r="L71" s="10">
        <f t="shared" ca="1" si="16"/>
        <v>0</v>
      </c>
      <c r="M71" s="10">
        <f t="shared" ca="1" si="16"/>
        <v>5988</v>
      </c>
      <c r="N71" s="10">
        <f t="shared" ca="1" si="17"/>
        <v>5988</v>
      </c>
    </row>
    <row r="72" spans="1:14" s="10" customFormat="1" x14ac:dyDescent="0.25">
      <c r="A72" s="1">
        <f t="shared" ca="1" si="10"/>
        <v>9</v>
      </c>
      <c r="B72" s="10">
        <f t="shared" ca="1" si="11"/>
        <v>3188</v>
      </c>
      <c r="C72" s="10">
        <f t="shared" ca="1" si="11"/>
        <v>2577</v>
      </c>
      <c r="D72" s="10">
        <f t="shared" ca="1" si="12"/>
        <v>129</v>
      </c>
      <c r="E72" s="10">
        <f t="shared" ca="1" si="8"/>
        <v>1106</v>
      </c>
      <c r="F72" s="10">
        <f t="shared" ca="1" si="13"/>
        <v>7000</v>
      </c>
      <c r="G72" s="3" t="str">
        <f t="shared" ca="1" si="14"/>
        <v>Αθήνας</v>
      </c>
      <c r="H72" s="3" t="str">
        <f t="shared" ca="1" si="15"/>
        <v>Μάνδρας</v>
      </c>
      <c r="I72" s="3" t="s">
        <v>1</v>
      </c>
      <c r="J72" s="10">
        <f t="shared" ca="1" si="16"/>
        <v>11063</v>
      </c>
      <c r="K72" s="10">
        <f t="shared" ca="1" si="16"/>
        <v>0</v>
      </c>
      <c r="L72" s="10">
        <f t="shared" ca="1" si="16"/>
        <v>0</v>
      </c>
      <c r="M72" s="10">
        <f t="shared" ca="1" si="16"/>
        <v>0</v>
      </c>
      <c r="N72" s="10">
        <f t="shared" ca="1" si="17"/>
        <v>11063</v>
      </c>
    </row>
    <row r="73" spans="1:14" s="10" customFormat="1" x14ac:dyDescent="0.25">
      <c r="A73" s="1">
        <f t="shared" ca="1" si="10"/>
        <v>16</v>
      </c>
      <c r="B73" s="10">
        <f t="shared" ca="1" si="11"/>
        <v>2662</v>
      </c>
      <c r="C73" s="10">
        <f t="shared" ca="1" si="11"/>
        <v>3602</v>
      </c>
      <c r="D73" s="10">
        <f t="shared" ca="1" si="12"/>
        <v>51</v>
      </c>
      <c r="E73" s="10">
        <f t="shared" ca="1" si="8"/>
        <v>2956</v>
      </c>
      <c r="F73" s="10">
        <f t="shared" ca="1" si="13"/>
        <v>9271</v>
      </c>
      <c r="G73" s="3" t="str">
        <f t="shared" ca="1" si="14"/>
        <v>Θεσσαλονίκης</v>
      </c>
      <c r="H73" s="3" t="str">
        <f t="shared" ca="1" si="15"/>
        <v>Σίνδου</v>
      </c>
      <c r="I73" s="3" t="s">
        <v>1</v>
      </c>
      <c r="J73" s="10">
        <f t="shared" ca="1" si="16"/>
        <v>4828</v>
      </c>
      <c r="K73" s="10">
        <f t="shared" ca="1" si="16"/>
        <v>0</v>
      </c>
      <c r="L73" s="10">
        <f t="shared" ca="1" si="16"/>
        <v>2683</v>
      </c>
      <c r="M73" s="10">
        <f t="shared" ca="1" si="16"/>
        <v>-3202</v>
      </c>
      <c r="N73" s="10">
        <f t="shared" ca="1" si="17"/>
        <v>4309</v>
      </c>
    </row>
    <row r="74" spans="1:14" s="10" customFormat="1" x14ac:dyDescent="0.25">
      <c r="A74" s="1">
        <f t="shared" ca="1" si="10"/>
        <v>12</v>
      </c>
      <c r="B74" s="10">
        <f t="shared" ca="1" si="11"/>
        <v>4990</v>
      </c>
      <c r="C74" s="10">
        <f t="shared" ca="1" si="11"/>
        <v>2360</v>
      </c>
      <c r="D74" s="10">
        <f t="shared" ca="1" si="12"/>
        <v>338</v>
      </c>
      <c r="E74" s="10">
        <f t="shared" ca="1" si="8"/>
        <v>2954</v>
      </c>
      <c r="F74" s="10">
        <f t="shared" ca="1" si="13"/>
        <v>10642</v>
      </c>
      <c r="G74" s="3" t="str">
        <f t="shared" ca="1" si="14"/>
        <v>Θεσσαλονίκης</v>
      </c>
      <c r="H74" s="3" t="str">
        <f t="shared" ca="1" si="15"/>
        <v>Σίνδου</v>
      </c>
      <c r="I74" s="3" t="s">
        <v>1</v>
      </c>
      <c r="J74" s="10">
        <f t="shared" ca="1" si="16"/>
        <v>0</v>
      </c>
      <c r="K74" s="10">
        <f t="shared" ca="1" si="16"/>
        <v>548</v>
      </c>
      <c r="L74" s="10">
        <f t="shared" ca="1" si="16"/>
        <v>0</v>
      </c>
      <c r="M74" s="10">
        <f t="shared" ca="1" si="16"/>
        <v>0</v>
      </c>
      <c r="N74" s="10">
        <f t="shared" ca="1" si="17"/>
        <v>548</v>
      </c>
    </row>
    <row r="75" spans="1:14" s="10" customFormat="1" x14ac:dyDescent="0.25">
      <c r="A75" s="1">
        <f t="shared" ca="1" si="10"/>
        <v>8</v>
      </c>
      <c r="B75" s="10">
        <f t="shared" ca="1" si="11"/>
        <v>4207</v>
      </c>
      <c r="C75" s="10">
        <f t="shared" ca="1" si="11"/>
        <v>1551</v>
      </c>
      <c r="D75" s="10">
        <f t="shared" ca="1" si="12"/>
        <v>92</v>
      </c>
      <c r="E75" s="10">
        <f t="shared" ca="1" si="8"/>
        <v>3698</v>
      </c>
      <c r="F75" s="10">
        <f t="shared" ca="1" si="13"/>
        <v>9548</v>
      </c>
      <c r="G75" s="3" t="str">
        <f t="shared" ca="1" si="14"/>
        <v>Αθήνας</v>
      </c>
      <c r="H75" s="3" t="str">
        <f t="shared" ca="1" si="15"/>
        <v>Μάνδρας</v>
      </c>
      <c r="I75" s="3" t="s">
        <v>1</v>
      </c>
      <c r="J75" s="10">
        <f t="shared" ca="1" si="16"/>
        <v>847</v>
      </c>
      <c r="K75" s="10">
        <f t="shared" ca="1" si="16"/>
        <v>16207</v>
      </c>
      <c r="L75" s="10">
        <f t="shared" ca="1" si="16"/>
        <v>0</v>
      </c>
      <c r="M75" s="10">
        <f t="shared" ca="1" si="16"/>
        <v>1039</v>
      </c>
      <c r="N75" s="10">
        <f t="shared" ca="1" si="17"/>
        <v>18093</v>
      </c>
    </row>
    <row r="76" spans="1:14" s="10" customFormat="1" x14ac:dyDescent="0.25">
      <c r="A76" s="1">
        <f t="shared" ca="1" si="10"/>
        <v>18</v>
      </c>
      <c r="B76" s="10">
        <f t="shared" ca="1" si="11"/>
        <v>4118</v>
      </c>
      <c r="C76" s="10">
        <f t="shared" ca="1" si="11"/>
        <v>4059</v>
      </c>
      <c r="D76" s="10">
        <f t="shared" ca="1" si="12"/>
        <v>413</v>
      </c>
      <c r="E76" s="10">
        <f t="shared" ca="1" si="8"/>
        <v>4945</v>
      </c>
      <c r="F76" s="10">
        <f t="shared" ca="1" si="13"/>
        <v>13535</v>
      </c>
      <c r="G76" s="3" t="str">
        <f t="shared" ca="1" si="14"/>
        <v>Θεσσαλονίκης</v>
      </c>
      <c r="H76" s="3" t="str">
        <f t="shared" ca="1" si="15"/>
        <v>Σίνδου</v>
      </c>
      <c r="I76" s="3" t="s">
        <v>1</v>
      </c>
      <c r="J76" s="10">
        <f t="shared" ca="1" si="16"/>
        <v>10260</v>
      </c>
      <c r="K76" s="10">
        <f t="shared" ca="1" si="16"/>
        <v>9126</v>
      </c>
      <c r="L76" s="10">
        <f t="shared" ca="1" si="16"/>
        <v>7921</v>
      </c>
      <c r="M76" s="10">
        <f t="shared" ca="1" si="16"/>
        <v>13016</v>
      </c>
      <c r="N76" s="10">
        <f t="shared" ca="1" si="17"/>
        <v>40323</v>
      </c>
    </row>
    <row r="77" spans="1:14" s="10" customFormat="1" x14ac:dyDescent="0.25">
      <c r="A77" s="1">
        <f t="shared" ca="1" si="10"/>
        <v>16</v>
      </c>
      <c r="B77" s="10">
        <f t="shared" ca="1" si="11"/>
        <v>1700</v>
      </c>
      <c r="C77" s="10">
        <f t="shared" ca="1" si="11"/>
        <v>1398</v>
      </c>
      <c r="D77" s="10">
        <f t="shared" ca="1" si="12"/>
        <v>328</v>
      </c>
      <c r="E77" s="10">
        <f t="shared" ca="1" si="8"/>
        <v>3223</v>
      </c>
      <c r="F77" s="10">
        <f t="shared" ca="1" si="13"/>
        <v>6649</v>
      </c>
      <c r="G77" s="3" t="str">
        <f t="shared" ca="1" si="14"/>
        <v>Θεσσαλονίκης</v>
      </c>
      <c r="H77" s="3" t="str">
        <f t="shared" ca="1" si="15"/>
        <v>Σίνδου</v>
      </c>
      <c r="I77" s="3" t="s">
        <v>1</v>
      </c>
      <c r="J77" s="10">
        <f t="shared" ca="1" si="16"/>
        <v>0</v>
      </c>
      <c r="K77" s="10">
        <f t="shared" ca="1" si="16"/>
        <v>18897</v>
      </c>
      <c r="L77" s="10">
        <f t="shared" ca="1" si="16"/>
        <v>17423</v>
      </c>
      <c r="M77" s="10">
        <f t="shared" ca="1" si="16"/>
        <v>7655</v>
      </c>
      <c r="N77" s="10">
        <f t="shared" ca="1" si="17"/>
        <v>43975</v>
      </c>
    </row>
    <row r="78" spans="1:14" s="10" customFormat="1" x14ac:dyDescent="0.25">
      <c r="A78" s="1">
        <f t="shared" ca="1" si="10"/>
        <v>2</v>
      </c>
      <c r="B78" s="10">
        <f t="shared" ca="1" si="11"/>
        <v>3788</v>
      </c>
      <c r="C78" s="10">
        <f t="shared" ca="1" si="11"/>
        <v>1368</v>
      </c>
      <c r="D78" s="10">
        <f t="shared" ca="1" si="12"/>
        <v>235</v>
      </c>
      <c r="E78" s="10">
        <f t="shared" ca="1" si="8"/>
        <v>3526</v>
      </c>
      <c r="F78" s="10">
        <f t="shared" ca="1" si="13"/>
        <v>8917</v>
      </c>
      <c r="G78" s="3" t="str">
        <f t="shared" ca="1" si="14"/>
        <v>Αθήνας</v>
      </c>
      <c r="H78" s="3" t="str">
        <f t="shared" ca="1" si="15"/>
        <v>Μάνδρας</v>
      </c>
      <c r="I78" s="3" t="s">
        <v>1</v>
      </c>
      <c r="J78" s="10">
        <f t="shared" ca="1" si="16"/>
        <v>-3894</v>
      </c>
      <c r="K78" s="10">
        <f t="shared" ca="1" si="16"/>
        <v>1885</v>
      </c>
      <c r="L78" s="10">
        <f t="shared" ca="1" si="16"/>
        <v>0</v>
      </c>
      <c r="M78" s="10">
        <f t="shared" ca="1" si="16"/>
        <v>4067</v>
      </c>
      <c r="N78" s="10">
        <f t="shared" ca="1" si="17"/>
        <v>2058</v>
      </c>
    </row>
    <row r="79" spans="1:14" s="10" customFormat="1" x14ac:dyDescent="0.25">
      <c r="A79" s="1">
        <f t="shared" ca="1" si="10"/>
        <v>11</v>
      </c>
      <c r="B79" s="10">
        <f t="shared" ca="1" si="11"/>
        <v>937</v>
      </c>
      <c r="C79" s="10">
        <f t="shared" ca="1" si="11"/>
        <v>3083</v>
      </c>
      <c r="D79" s="10">
        <f t="shared" ca="1" si="12"/>
        <v>470</v>
      </c>
      <c r="E79" s="10">
        <f t="shared" ca="1" si="8"/>
        <v>637</v>
      </c>
      <c r="F79" s="10">
        <f t="shared" ca="1" si="13"/>
        <v>5127</v>
      </c>
      <c r="G79" s="3" t="str">
        <f t="shared" ca="1" si="14"/>
        <v>Θεσσαλονίκης</v>
      </c>
      <c r="H79" s="3" t="str">
        <f t="shared" ca="1" si="15"/>
        <v>Σίνδου</v>
      </c>
      <c r="I79" s="3" t="s">
        <v>1</v>
      </c>
      <c r="J79" s="10">
        <f t="shared" ca="1" si="16"/>
        <v>-3437</v>
      </c>
      <c r="K79" s="10">
        <f t="shared" ca="1" si="16"/>
        <v>13379</v>
      </c>
      <c r="L79" s="10">
        <f t="shared" ca="1" si="16"/>
        <v>1980</v>
      </c>
      <c r="M79" s="10">
        <f t="shared" ca="1" si="16"/>
        <v>2751</v>
      </c>
      <c r="N79" s="10">
        <f t="shared" ca="1" si="17"/>
        <v>14673</v>
      </c>
    </row>
    <row r="80" spans="1:14" s="10" customFormat="1" x14ac:dyDescent="0.25">
      <c r="A80" s="1">
        <f t="shared" ca="1" si="10"/>
        <v>12</v>
      </c>
      <c r="B80" s="10">
        <f t="shared" ca="1" si="11"/>
        <v>1101</v>
      </c>
      <c r="C80" s="10">
        <f t="shared" ca="1" si="11"/>
        <v>4507</v>
      </c>
      <c r="D80" s="10">
        <f t="shared" ca="1" si="12"/>
        <v>241</v>
      </c>
      <c r="E80" s="10">
        <f t="shared" ca="1" si="8"/>
        <v>1928</v>
      </c>
      <c r="F80" s="10">
        <f t="shared" ca="1" si="13"/>
        <v>7777</v>
      </c>
      <c r="G80" s="3" t="str">
        <f t="shared" ca="1" si="14"/>
        <v>Θεσσαλονίκης</v>
      </c>
      <c r="H80" s="3" t="str">
        <f t="shared" ca="1" si="15"/>
        <v>Σίνδου</v>
      </c>
      <c r="I80" s="3" t="s">
        <v>0</v>
      </c>
      <c r="J80" s="10">
        <f t="shared" ca="1" si="16"/>
        <v>14748</v>
      </c>
      <c r="K80" s="10">
        <f t="shared" ca="1" si="16"/>
        <v>0</v>
      </c>
      <c r="L80" s="10">
        <f t="shared" ca="1" si="16"/>
        <v>-826</v>
      </c>
      <c r="M80" s="10">
        <f t="shared" ca="1" si="16"/>
        <v>0</v>
      </c>
      <c r="N80" s="10">
        <f t="shared" ca="1" si="17"/>
        <v>13922</v>
      </c>
    </row>
    <row r="81" spans="1:14" s="10" customFormat="1" x14ac:dyDescent="0.25">
      <c r="A81" s="1">
        <f t="shared" ca="1" si="10"/>
        <v>15</v>
      </c>
      <c r="B81" s="10">
        <f t="shared" ca="1" si="11"/>
        <v>4077</v>
      </c>
      <c r="C81" s="10">
        <f t="shared" ca="1" si="11"/>
        <v>1158</v>
      </c>
      <c r="D81" s="10">
        <f t="shared" ca="1" si="12"/>
        <v>237</v>
      </c>
      <c r="E81" s="10">
        <f t="shared" ca="1" si="8"/>
        <v>2999</v>
      </c>
      <c r="F81" s="10">
        <f t="shared" ca="1" si="13"/>
        <v>8471</v>
      </c>
      <c r="G81" s="3" t="str">
        <f t="shared" ca="1" si="14"/>
        <v>Θεσσαλονίκης</v>
      </c>
      <c r="H81" s="3" t="str">
        <f t="shared" ca="1" si="15"/>
        <v>Σίνδου</v>
      </c>
      <c r="I81" s="3" t="s">
        <v>1</v>
      </c>
      <c r="J81" s="10">
        <f t="shared" ca="1" si="16"/>
        <v>0</v>
      </c>
      <c r="K81" s="10">
        <f t="shared" ca="1" si="16"/>
        <v>18324</v>
      </c>
      <c r="L81" s="10">
        <f t="shared" ca="1" si="16"/>
        <v>0</v>
      </c>
      <c r="M81" s="10">
        <f t="shared" ca="1" si="16"/>
        <v>0</v>
      </c>
      <c r="N81" s="10">
        <f t="shared" ca="1" si="17"/>
        <v>18324</v>
      </c>
    </row>
    <row r="82" spans="1:14" s="10" customFormat="1" x14ac:dyDescent="0.25">
      <c r="A82" s="1">
        <f t="shared" ca="1" si="10"/>
        <v>19</v>
      </c>
      <c r="B82" s="10">
        <f t="shared" ca="1" si="11"/>
        <v>1060</v>
      </c>
      <c r="C82" s="10">
        <f t="shared" ca="1" si="11"/>
        <v>2822</v>
      </c>
      <c r="D82" s="10">
        <f t="shared" ca="1" si="12"/>
        <v>316</v>
      </c>
      <c r="E82" s="10">
        <f t="shared" ca="1" si="8"/>
        <v>391</v>
      </c>
      <c r="F82" s="10">
        <f t="shared" ca="1" si="13"/>
        <v>4589</v>
      </c>
      <c r="G82" s="3" t="str">
        <f t="shared" ca="1" si="14"/>
        <v>Θεσσαλονίκης</v>
      </c>
      <c r="H82" s="3" t="str">
        <f t="shared" ca="1" si="15"/>
        <v>Σίνδου</v>
      </c>
      <c r="I82" s="3" t="s">
        <v>0</v>
      </c>
      <c r="J82" s="10">
        <f t="shared" ca="1" si="16"/>
        <v>2263</v>
      </c>
      <c r="K82" s="10">
        <f t="shared" ca="1" si="16"/>
        <v>0</v>
      </c>
      <c r="L82" s="10">
        <f t="shared" ca="1" si="16"/>
        <v>0</v>
      </c>
      <c r="M82" s="10">
        <f t="shared" ca="1" si="16"/>
        <v>16132</v>
      </c>
      <c r="N82" s="10">
        <f t="shared" ca="1" si="17"/>
        <v>18395</v>
      </c>
    </row>
    <row r="83" spans="1:14" s="10" customFormat="1" x14ac:dyDescent="0.25">
      <c r="A83" s="1">
        <f t="shared" ca="1" si="10"/>
        <v>15</v>
      </c>
      <c r="B83" s="10">
        <f t="shared" ca="1" si="11"/>
        <v>611</v>
      </c>
      <c r="C83" s="10">
        <f t="shared" ca="1" si="11"/>
        <v>4960</v>
      </c>
      <c r="D83" s="10">
        <f t="shared" ca="1" si="12"/>
        <v>374</v>
      </c>
      <c r="E83" s="10">
        <f t="shared" ca="1" si="8"/>
        <v>1566</v>
      </c>
      <c r="F83" s="10">
        <f t="shared" ca="1" si="13"/>
        <v>7511</v>
      </c>
      <c r="G83" s="3" t="str">
        <f t="shared" ca="1" si="14"/>
        <v>Θεσσαλονίκης</v>
      </c>
      <c r="H83" s="3" t="str">
        <f t="shared" ca="1" si="15"/>
        <v>Σίνδου</v>
      </c>
      <c r="I83" s="3" t="s">
        <v>1</v>
      </c>
      <c r="J83" s="10">
        <f t="shared" ca="1" si="16"/>
        <v>7198</v>
      </c>
      <c r="K83" s="10">
        <f t="shared" ca="1" si="16"/>
        <v>5734</v>
      </c>
      <c r="L83" s="10">
        <f t="shared" ca="1" si="16"/>
        <v>0</v>
      </c>
      <c r="M83" s="10">
        <f t="shared" ca="1" si="16"/>
        <v>17717</v>
      </c>
      <c r="N83" s="10">
        <f t="shared" ca="1" si="17"/>
        <v>30649</v>
      </c>
    </row>
    <row r="84" spans="1:14" s="10" customFormat="1" x14ac:dyDescent="0.25">
      <c r="A84" s="1">
        <f t="shared" ca="1" si="10"/>
        <v>13</v>
      </c>
      <c r="B84" s="10">
        <f t="shared" ca="1" si="11"/>
        <v>1697</v>
      </c>
      <c r="C84" s="10">
        <f t="shared" ca="1" si="11"/>
        <v>2035</v>
      </c>
      <c r="D84" s="10">
        <f t="shared" ca="1" si="12"/>
        <v>354</v>
      </c>
      <c r="E84" s="10">
        <f t="shared" ca="1" si="8"/>
        <v>4061</v>
      </c>
      <c r="F84" s="10">
        <f t="shared" ca="1" si="13"/>
        <v>8147</v>
      </c>
      <c r="G84" s="3" t="str">
        <f t="shared" ca="1" si="14"/>
        <v>Θεσσαλονίκης</v>
      </c>
      <c r="H84" s="3" t="str">
        <f t="shared" ca="1" si="15"/>
        <v>Σίνδου</v>
      </c>
      <c r="I84" s="3" t="s">
        <v>0</v>
      </c>
      <c r="J84" s="10">
        <f t="shared" ca="1" si="16"/>
        <v>-851</v>
      </c>
      <c r="K84" s="10">
        <f t="shared" ca="1" si="16"/>
        <v>735</v>
      </c>
      <c r="L84" s="10">
        <f t="shared" ca="1" si="16"/>
        <v>0</v>
      </c>
      <c r="M84" s="10">
        <f t="shared" ca="1" si="16"/>
        <v>-2608</v>
      </c>
      <c r="N84" s="10">
        <f t="shared" ca="1" si="17"/>
        <v>-2724</v>
      </c>
    </row>
    <row r="85" spans="1:14" s="10" customFormat="1" x14ac:dyDescent="0.25">
      <c r="A85" s="1">
        <f t="shared" ca="1" si="10"/>
        <v>17</v>
      </c>
      <c r="B85" s="10">
        <f t="shared" ca="1" si="11"/>
        <v>2768</v>
      </c>
      <c r="C85" s="10">
        <f t="shared" ca="1" si="11"/>
        <v>1746</v>
      </c>
      <c r="D85" s="10">
        <f t="shared" ca="1" si="12"/>
        <v>64</v>
      </c>
      <c r="E85" s="10">
        <f t="shared" ca="1" si="8"/>
        <v>440</v>
      </c>
      <c r="F85" s="10">
        <f t="shared" ca="1" si="13"/>
        <v>5018</v>
      </c>
      <c r="G85" s="3" t="str">
        <f t="shared" ca="1" si="14"/>
        <v>Θεσσαλονίκης</v>
      </c>
      <c r="H85" s="3" t="str">
        <f t="shared" ca="1" si="15"/>
        <v>Σίνδου</v>
      </c>
      <c r="I85" s="3" t="s">
        <v>1</v>
      </c>
      <c r="J85" s="10">
        <f t="shared" ca="1" si="16"/>
        <v>0</v>
      </c>
      <c r="K85" s="10">
        <f t="shared" ca="1" si="16"/>
        <v>18676</v>
      </c>
      <c r="L85" s="10">
        <f t="shared" ca="1" si="16"/>
        <v>0</v>
      </c>
      <c r="M85" s="10">
        <f t="shared" ca="1" si="16"/>
        <v>0</v>
      </c>
      <c r="N85" s="10">
        <f t="shared" ca="1" si="17"/>
        <v>18676</v>
      </c>
    </row>
    <row r="86" spans="1:14" s="10" customFormat="1" x14ac:dyDescent="0.25">
      <c r="A86" s="1">
        <f t="shared" ca="1" si="10"/>
        <v>11</v>
      </c>
      <c r="B86" s="10">
        <f t="shared" ca="1" si="11"/>
        <v>604</v>
      </c>
      <c r="C86" s="10">
        <f t="shared" ca="1" si="11"/>
        <v>4064</v>
      </c>
      <c r="D86" s="10">
        <f t="shared" ca="1" si="12"/>
        <v>363</v>
      </c>
      <c r="E86" s="10">
        <f t="shared" ca="1" si="8"/>
        <v>470</v>
      </c>
      <c r="F86" s="10">
        <f t="shared" ca="1" si="13"/>
        <v>5501</v>
      </c>
      <c r="G86" s="3" t="str">
        <f t="shared" ca="1" si="14"/>
        <v>Θεσσαλονίκης</v>
      </c>
      <c r="H86" s="3" t="str">
        <f t="shared" ca="1" si="15"/>
        <v>Σίνδου</v>
      </c>
      <c r="I86" s="3" t="s">
        <v>0</v>
      </c>
      <c r="J86" s="10">
        <f t="shared" ca="1" si="16"/>
        <v>0</v>
      </c>
      <c r="K86" s="10">
        <f t="shared" ca="1" si="16"/>
        <v>18589</v>
      </c>
      <c r="L86" s="10">
        <f t="shared" ca="1" si="16"/>
        <v>14517</v>
      </c>
      <c r="M86" s="10">
        <f t="shared" ca="1" si="16"/>
        <v>0</v>
      </c>
      <c r="N86" s="10">
        <f t="shared" ca="1" si="17"/>
        <v>33106</v>
      </c>
    </row>
    <row r="87" spans="1:14" s="10" customFormat="1" x14ac:dyDescent="0.25">
      <c r="A87" s="1">
        <f t="shared" ca="1" si="10"/>
        <v>2</v>
      </c>
      <c r="B87" s="10">
        <f t="shared" ca="1" si="11"/>
        <v>1732</v>
      </c>
      <c r="C87" s="10">
        <f t="shared" ca="1" si="11"/>
        <v>2486</v>
      </c>
      <c r="D87" s="10">
        <f t="shared" ca="1" si="12"/>
        <v>149</v>
      </c>
      <c r="E87" s="10">
        <f t="shared" ca="1" si="8"/>
        <v>2836</v>
      </c>
      <c r="F87" s="10">
        <f t="shared" ca="1" si="13"/>
        <v>7203</v>
      </c>
      <c r="G87" s="3" t="str">
        <f t="shared" ca="1" si="14"/>
        <v>Αθήνας</v>
      </c>
      <c r="H87" s="3" t="str">
        <f t="shared" ca="1" si="15"/>
        <v>Μάνδρας</v>
      </c>
      <c r="I87" s="3" t="s">
        <v>1</v>
      </c>
      <c r="J87" s="10">
        <f t="shared" ca="1" si="16"/>
        <v>5179</v>
      </c>
      <c r="K87" s="10">
        <f t="shared" ca="1" si="16"/>
        <v>18240</v>
      </c>
      <c r="L87" s="10">
        <f t="shared" ca="1" si="16"/>
        <v>8518</v>
      </c>
      <c r="M87" s="10">
        <f t="shared" ca="1" si="16"/>
        <v>6413</v>
      </c>
      <c r="N87" s="10">
        <f t="shared" ca="1" si="17"/>
        <v>38350</v>
      </c>
    </row>
    <row r="88" spans="1:14" s="10" customFormat="1" x14ac:dyDescent="0.25">
      <c r="A88" s="1">
        <f t="shared" ca="1" si="10"/>
        <v>5</v>
      </c>
      <c r="B88" s="10">
        <f t="shared" ca="1" si="11"/>
        <v>1725</v>
      </c>
      <c r="C88" s="10">
        <f t="shared" ca="1" si="11"/>
        <v>326</v>
      </c>
      <c r="D88" s="10">
        <f t="shared" ca="1" si="12"/>
        <v>77</v>
      </c>
      <c r="E88" s="10">
        <f t="shared" ca="1" si="8"/>
        <v>2432</v>
      </c>
      <c r="F88" s="10">
        <f t="shared" ca="1" si="13"/>
        <v>4560</v>
      </c>
      <c r="G88" s="3" t="str">
        <f t="shared" ca="1" si="14"/>
        <v>Αθήνας</v>
      </c>
      <c r="H88" s="3" t="str">
        <f t="shared" ca="1" si="15"/>
        <v>Μάνδρας</v>
      </c>
      <c r="I88" s="3" t="s">
        <v>1</v>
      </c>
      <c r="J88" s="10">
        <f t="shared" ca="1" si="16"/>
        <v>0</v>
      </c>
      <c r="K88" s="10">
        <f t="shared" ca="1" si="16"/>
        <v>13086</v>
      </c>
      <c r="L88" s="10">
        <f t="shared" ca="1" si="16"/>
        <v>0</v>
      </c>
      <c r="M88" s="10">
        <f t="shared" ca="1" si="16"/>
        <v>9706</v>
      </c>
      <c r="N88" s="10">
        <f t="shared" ca="1" si="17"/>
        <v>22792</v>
      </c>
    </row>
    <row r="89" spans="1:14" s="10" customFormat="1" x14ac:dyDescent="0.25">
      <c r="A89" s="1">
        <f t="shared" ca="1" si="10"/>
        <v>19</v>
      </c>
      <c r="B89" s="10">
        <f t="shared" ca="1" si="11"/>
        <v>3759</v>
      </c>
      <c r="C89" s="10">
        <f t="shared" ca="1" si="11"/>
        <v>2822</v>
      </c>
      <c r="D89" s="10">
        <f t="shared" ca="1" si="12"/>
        <v>183</v>
      </c>
      <c r="E89" s="10">
        <f t="shared" ca="1" si="8"/>
        <v>3988</v>
      </c>
      <c r="F89" s="10">
        <f t="shared" ca="1" si="13"/>
        <v>10752</v>
      </c>
      <c r="G89" s="3" t="str">
        <f t="shared" ca="1" si="14"/>
        <v>Θεσσαλονίκης</v>
      </c>
      <c r="H89" s="3" t="str">
        <f t="shared" ca="1" si="15"/>
        <v>Σίνδου</v>
      </c>
      <c r="I89" s="3" t="s">
        <v>1</v>
      </c>
      <c r="J89" s="10">
        <f t="shared" ca="1" si="16"/>
        <v>2366</v>
      </c>
      <c r="K89" s="10">
        <f t="shared" ca="1" si="16"/>
        <v>4720</v>
      </c>
      <c r="L89" s="10">
        <f t="shared" ca="1" si="16"/>
        <v>6605</v>
      </c>
      <c r="M89" s="10">
        <f t="shared" ca="1" si="16"/>
        <v>17812</v>
      </c>
      <c r="N89" s="10">
        <f t="shared" ca="1" si="17"/>
        <v>31503</v>
      </c>
    </row>
    <row r="90" spans="1:14" s="10" customFormat="1" x14ac:dyDescent="0.25">
      <c r="A90" s="1">
        <f t="shared" ca="1" si="10"/>
        <v>2</v>
      </c>
      <c r="B90" s="10">
        <f t="shared" ca="1" si="11"/>
        <v>4464</v>
      </c>
      <c r="C90" s="10">
        <f t="shared" ca="1" si="11"/>
        <v>3416</v>
      </c>
      <c r="D90" s="10">
        <f t="shared" ca="1" si="12"/>
        <v>336</v>
      </c>
      <c r="E90" s="10">
        <f t="shared" ca="1" si="8"/>
        <v>4257</v>
      </c>
      <c r="F90" s="10">
        <f t="shared" ca="1" si="13"/>
        <v>12473</v>
      </c>
      <c r="G90" s="3" t="str">
        <f t="shared" ca="1" si="14"/>
        <v>Αθήνας</v>
      </c>
      <c r="H90" s="3" t="str">
        <f t="shared" ca="1" si="15"/>
        <v>Ασπροπύργου</v>
      </c>
      <c r="I90" s="3" t="s">
        <v>1</v>
      </c>
      <c r="J90" s="10">
        <f t="shared" ca="1" si="16"/>
        <v>14091</v>
      </c>
      <c r="K90" s="10">
        <f t="shared" ca="1" si="16"/>
        <v>4239</v>
      </c>
      <c r="L90" s="10">
        <f t="shared" ca="1" si="16"/>
        <v>13226</v>
      </c>
      <c r="M90" s="10">
        <f t="shared" ca="1" si="16"/>
        <v>14799</v>
      </c>
      <c r="N90" s="10">
        <f t="shared" ca="1" si="17"/>
        <v>46355</v>
      </c>
    </row>
    <row r="91" spans="1:14" s="10" customFormat="1" x14ac:dyDescent="0.25">
      <c r="A91" s="1">
        <f t="shared" ca="1" si="10"/>
        <v>12</v>
      </c>
      <c r="B91" s="10">
        <f t="shared" ca="1" si="11"/>
        <v>3067</v>
      </c>
      <c r="C91" s="10">
        <f t="shared" ca="1" si="11"/>
        <v>2708</v>
      </c>
      <c r="D91" s="10">
        <f t="shared" ca="1" si="12"/>
        <v>481</v>
      </c>
      <c r="E91" s="10">
        <f t="shared" ca="1" si="8"/>
        <v>4009</v>
      </c>
      <c r="F91" s="10">
        <f t="shared" ca="1" si="13"/>
        <v>10265</v>
      </c>
      <c r="G91" s="3" t="str">
        <f t="shared" ca="1" si="14"/>
        <v>Θεσσαλονίκης</v>
      </c>
      <c r="H91" s="3" t="str">
        <f t="shared" ca="1" si="15"/>
        <v>Σίνδου</v>
      </c>
      <c r="I91" s="3" t="s">
        <v>1</v>
      </c>
      <c r="J91" s="10">
        <f t="shared" ca="1" si="16"/>
        <v>0</v>
      </c>
      <c r="K91" s="10">
        <f t="shared" ca="1" si="16"/>
        <v>19300</v>
      </c>
      <c r="L91" s="10">
        <f t="shared" ca="1" si="16"/>
        <v>9648</v>
      </c>
      <c r="M91" s="10">
        <f t="shared" ca="1" si="16"/>
        <v>12568</v>
      </c>
      <c r="N91" s="10">
        <f t="shared" ca="1" si="17"/>
        <v>41516</v>
      </c>
    </row>
    <row r="92" spans="1:14" s="10" customFormat="1" x14ac:dyDescent="0.25">
      <c r="A92" s="1">
        <f t="shared" ca="1" si="10"/>
        <v>2</v>
      </c>
      <c r="B92" s="10">
        <f t="shared" ca="1" si="11"/>
        <v>4711</v>
      </c>
      <c r="C92" s="10">
        <f t="shared" ca="1" si="11"/>
        <v>636</v>
      </c>
      <c r="D92" s="10">
        <f t="shared" ca="1" si="12"/>
        <v>405</v>
      </c>
      <c r="E92" s="10">
        <f t="shared" ca="1" si="8"/>
        <v>3682</v>
      </c>
      <c r="F92" s="10">
        <f t="shared" ca="1" si="13"/>
        <v>9434</v>
      </c>
      <c r="G92" s="3" t="str">
        <f t="shared" ca="1" si="14"/>
        <v>Αθήνας</v>
      </c>
      <c r="H92" s="3" t="str">
        <f t="shared" ca="1" si="15"/>
        <v>Μάνδρας</v>
      </c>
      <c r="I92" s="3" t="s">
        <v>1</v>
      </c>
      <c r="J92" s="10">
        <f t="shared" ca="1" si="16"/>
        <v>0</v>
      </c>
      <c r="K92" s="10">
        <f t="shared" ca="1" si="16"/>
        <v>10615</v>
      </c>
      <c r="L92" s="10">
        <f t="shared" ca="1" si="16"/>
        <v>0</v>
      </c>
      <c r="M92" s="10">
        <f t="shared" ca="1" si="16"/>
        <v>16761</v>
      </c>
      <c r="N92" s="10">
        <f t="shared" ca="1" si="17"/>
        <v>27376</v>
      </c>
    </row>
    <row r="93" spans="1:14" s="10" customFormat="1" x14ac:dyDescent="0.25">
      <c r="A93" s="1">
        <f t="shared" ca="1" si="10"/>
        <v>8</v>
      </c>
      <c r="B93" s="10">
        <f t="shared" ca="1" si="11"/>
        <v>2378</v>
      </c>
      <c r="C93" s="10">
        <f t="shared" ca="1" si="11"/>
        <v>3583</v>
      </c>
      <c r="D93" s="10">
        <f t="shared" ca="1" si="12"/>
        <v>176</v>
      </c>
      <c r="E93" s="10">
        <f t="shared" ca="1" si="8"/>
        <v>2460</v>
      </c>
      <c r="F93" s="10">
        <f t="shared" ca="1" si="13"/>
        <v>8597</v>
      </c>
      <c r="G93" s="3" t="str">
        <f t="shared" ca="1" si="14"/>
        <v>Αθήνας</v>
      </c>
      <c r="H93" s="3" t="str">
        <f t="shared" ca="1" si="15"/>
        <v>Μάνδρας</v>
      </c>
      <c r="I93" s="3" t="s">
        <v>1</v>
      </c>
      <c r="J93" s="10">
        <f t="shared" ca="1" si="16"/>
        <v>6401</v>
      </c>
      <c r="K93" s="10">
        <f t="shared" ca="1" si="16"/>
        <v>8249</v>
      </c>
      <c r="L93" s="10">
        <f t="shared" ca="1" si="16"/>
        <v>9301</v>
      </c>
      <c r="M93" s="10">
        <f t="shared" ca="1" si="16"/>
        <v>8588</v>
      </c>
      <c r="N93" s="10">
        <f t="shared" ca="1" si="17"/>
        <v>32539</v>
      </c>
    </row>
    <row r="94" spans="1:14" s="10" customFormat="1" x14ac:dyDescent="0.25">
      <c r="A94" s="1">
        <f t="shared" ca="1" si="10"/>
        <v>12</v>
      </c>
      <c r="B94" s="10">
        <f t="shared" ca="1" si="11"/>
        <v>1649</v>
      </c>
      <c r="C94" s="10">
        <f t="shared" ca="1" si="11"/>
        <v>1159</v>
      </c>
      <c r="D94" s="10">
        <f t="shared" ca="1" si="12"/>
        <v>252</v>
      </c>
      <c r="E94" s="10">
        <f t="shared" ca="1" si="8"/>
        <v>2069</v>
      </c>
      <c r="F94" s="10">
        <f t="shared" ca="1" si="13"/>
        <v>5129</v>
      </c>
      <c r="G94" s="3" t="str">
        <f t="shared" ca="1" si="14"/>
        <v>Θεσσαλονίκης</v>
      </c>
      <c r="H94" s="3" t="str">
        <f t="shared" ca="1" si="15"/>
        <v>Σίνδου</v>
      </c>
      <c r="I94" s="3" t="s">
        <v>1</v>
      </c>
      <c r="J94" s="10">
        <f t="shared" ca="1" si="16"/>
        <v>0</v>
      </c>
      <c r="K94" s="10">
        <f t="shared" ca="1" si="16"/>
        <v>-3861</v>
      </c>
      <c r="L94" s="10">
        <f t="shared" ca="1" si="16"/>
        <v>17388</v>
      </c>
      <c r="M94" s="10">
        <f t="shared" ca="1" si="16"/>
        <v>6339</v>
      </c>
      <c r="N94" s="10">
        <f t="shared" ca="1" si="17"/>
        <v>19866</v>
      </c>
    </row>
    <row r="95" spans="1:14" s="10" customFormat="1" x14ac:dyDescent="0.25">
      <c r="A95" s="1">
        <f t="shared" ca="1" si="10"/>
        <v>18</v>
      </c>
      <c r="B95" s="10">
        <f t="shared" ca="1" si="11"/>
        <v>2037</v>
      </c>
      <c r="C95" s="10">
        <f t="shared" ca="1" si="11"/>
        <v>1337</v>
      </c>
      <c r="D95" s="10">
        <f t="shared" ca="1" si="12"/>
        <v>155</v>
      </c>
      <c r="E95" s="10">
        <f t="shared" ca="1" si="8"/>
        <v>1508</v>
      </c>
      <c r="F95" s="10">
        <f t="shared" ca="1" si="13"/>
        <v>5037</v>
      </c>
      <c r="G95" s="3" t="str">
        <f t="shared" ca="1" si="14"/>
        <v>Θεσσαλονίκης</v>
      </c>
      <c r="H95" s="3" t="str">
        <f t="shared" ca="1" si="15"/>
        <v>Σίνδου</v>
      </c>
      <c r="I95" s="3" t="s">
        <v>0</v>
      </c>
      <c r="J95" s="10">
        <f t="shared" ca="1" si="16"/>
        <v>1535</v>
      </c>
      <c r="K95" s="10">
        <f t="shared" ca="1" si="16"/>
        <v>14492</v>
      </c>
      <c r="L95" s="10">
        <f t="shared" ca="1" si="16"/>
        <v>6259</v>
      </c>
      <c r="M95" s="10">
        <f t="shared" ca="1" si="16"/>
        <v>0</v>
      </c>
      <c r="N95" s="10">
        <f t="shared" ca="1" si="17"/>
        <v>22286</v>
      </c>
    </row>
    <row r="96" spans="1:14" s="10" customFormat="1" x14ac:dyDescent="0.25">
      <c r="A96" s="1">
        <f t="shared" ca="1" si="10"/>
        <v>19</v>
      </c>
      <c r="B96" s="10">
        <f t="shared" ca="1" si="11"/>
        <v>2863</v>
      </c>
      <c r="C96" s="10">
        <f t="shared" ca="1" si="11"/>
        <v>3731</v>
      </c>
      <c r="D96" s="10">
        <f t="shared" ca="1" si="12"/>
        <v>471</v>
      </c>
      <c r="E96" s="10">
        <f t="shared" ca="1" si="8"/>
        <v>2498</v>
      </c>
      <c r="F96" s="10">
        <f t="shared" ca="1" si="13"/>
        <v>9563</v>
      </c>
      <c r="G96" s="3" t="str">
        <f t="shared" ca="1" si="14"/>
        <v>Θεσσαλονίκης</v>
      </c>
      <c r="H96" s="3" t="str">
        <f t="shared" ca="1" si="15"/>
        <v>Σίνδου</v>
      </c>
      <c r="I96" s="3" t="s">
        <v>1</v>
      </c>
      <c r="J96" s="10">
        <f t="shared" ca="1" si="16"/>
        <v>9089</v>
      </c>
      <c r="K96" s="10">
        <f t="shared" ca="1" si="16"/>
        <v>-415</v>
      </c>
      <c r="L96" s="10">
        <f t="shared" ca="1" si="16"/>
        <v>15794</v>
      </c>
      <c r="M96" s="10">
        <f t="shared" ca="1" si="16"/>
        <v>0</v>
      </c>
      <c r="N96" s="10">
        <f t="shared" ca="1" si="17"/>
        <v>24468</v>
      </c>
    </row>
    <row r="97" spans="1:14" s="10" customFormat="1" x14ac:dyDescent="0.25">
      <c r="A97" s="1">
        <f t="shared" ca="1" si="10"/>
        <v>12</v>
      </c>
      <c r="B97" s="10">
        <f t="shared" ca="1" si="11"/>
        <v>417</v>
      </c>
      <c r="C97" s="10">
        <f t="shared" ca="1" si="11"/>
        <v>1760</v>
      </c>
      <c r="D97" s="10">
        <f t="shared" ca="1" si="12"/>
        <v>227</v>
      </c>
      <c r="E97" s="10">
        <f t="shared" ca="1" si="8"/>
        <v>1704</v>
      </c>
      <c r="F97" s="10">
        <f t="shared" ca="1" si="13"/>
        <v>4108</v>
      </c>
      <c r="G97" s="3" t="str">
        <f t="shared" ca="1" si="14"/>
        <v>Θεσσαλονίκης</v>
      </c>
      <c r="H97" s="3" t="str">
        <f t="shared" ca="1" si="15"/>
        <v>Σίνδου</v>
      </c>
      <c r="I97" s="3" t="s">
        <v>1</v>
      </c>
      <c r="J97" s="10">
        <f t="shared" ca="1" si="16"/>
        <v>12139</v>
      </c>
      <c r="K97" s="10">
        <f t="shared" ca="1" si="16"/>
        <v>3930</v>
      </c>
      <c r="L97" s="10">
        <f t="shared" ca="1" si="16"/>
        <v>0</v>
      </c>
      <c r="M97" s="10">
        <f t="shared" ca="1" si="16"/>
        <v>12224</v>
      </c>
      <c r="N97" s="10">
        <f t="shared" ca="1" si="17"/>
        <v>28293</v>
      </c>
    </row>
    <row r="98" spans="1:14" s="10" customFormat="1" x14ac:dyDescent="0.25">
      <c r="A98" s="1">
        <f t="shared" ca="1" si="10"/>
        <v>13</v>
      </c>
      <c r="B98" s="10">
        <f t="shared" ca="1" si="11"/>
        <v>94</v>
      </c>
      <c r="C98" s="10">
        <f t="shared" ca="1" si="11"/>
        <v>231</v>
      </c>
      <c r="D98" s="10">
        <f t="shared" ca="1" si="12"/>
        <v>12</v>
      </c>
      <c r="E98" s="10">
        <f t="shared" ca="1" si="8"/>
        <v>2728</v>
      </c>
      <c r="F98" s="10">
        <f t="shared" ca="1" si="13"/>
        <v>3065</v>
      </c>
      <c r="G98" s="3" t="str">
        <f t="shared" ca="1" si="14"/>
        <v>Θεσσαλονίκης</v>
      </c>
      <c r="H98" s="3" t="str">
        <f t="shared" ca="1" si="15"/>
        <v>Σίνδου</v>
      </c>
      <c r="I98" s="3" t="s">
        <v>0</v>
      </c>
      <c r="J98" s="10">
        <f t="shared" ca="1" si="16"/>
        <v>0</v>
      </c>
      <c r="K98" s="10">
        <f t="shared" ca="1" si="16"/>
        <v>223</v>
      </c>
      <c r="L98" s="10">
        <f t="shared" ca="1" si="16"/>
        <v>0</v>
      </c>
      <c r="M98" s="10">
        <f t="shared" ca="1" si="16"/>
        <v>17240</v>
      </c>
      <c r="N98" s="10">
        <f t="shared" ca="1" si="17"/>
        <v>17463</v>
      </c>
    </row>
    <row r="99" spans="1:14" s="10" customFormat="1" x14ac:dyDescent="0.25">
      <c r="A99" s="1">
        <f t="shared" ca="1" si="10"/>
        <v>13</v>
      </c>
      <c r="B99" s="10">
        <f t="shared" ca="1" si="11"/>
        <v>1759</v>
      </c>
      <c r="C99" s="10">
        <f t="shared" ca="1" si="11"/>
        <v>2506</v>
      </c>
      <c r="D99" s="10">
        <f t="shared" ca="1" si="12"/>
        <v>310</v>
      </c>
      <c r="E99" s="10">
        <f t="shared" ca="1" si="8"/>
        <v>2343</v>
      </c>
      <c r="F99" s="10">
        <f t="shared" ca="1" si="13"/>
        <v>6918</v>
      </c>
      <c r="G99" s="3" t="str">
        <f t="shared" ca="1" si="14"/>
        <v>Θεσσαλονίκης</v>
      </c>
      <c r="H99" s="3" t="str">
        <f t="shared" ca="1" si="15"/>
        <v>Σίνδου</v>
      </c>
      <c r="I99" s="3" t="s">
        <v>0</v>
      </c>
      <c r="J99" s="10">
        <f t="shared" ca="1" si="16"/>
        <v>12975</v>
      </c>
      <c r="K99" s="10">
        <f t="shared" ca="1" si="16"/>
        <v>0</v>
      </c>
      <c r="L99" s="10">
        <f t="shared" ca="1" si="16"/>
        <v>7631</v>
      </c>
      <c r="M99" s="10">
        <f t="shared" ca="1" si="16"/>
        <v>0</v>
      </c>
      <c r="N99" s="10">
        <f t="shared" ca="1" si="17"/>
        <v>20606</v>
      </c>
    </row>
    <row r="100" spans="1:14" s="10" customFormat="1" x14ac:dyDescent="0.25">
      <c r="A100" s="1">
        <f t="shared" ca="1" si="10"/>
        <v>7</v>
      </c>
      <c r="B100" s="10">
        <f t="shared" ca="1" si="11"/>
        <v>4268</v>
      </c>
      <c r="C100" s="10">
        <f t="shared" ca="1" si="11"/>
        <v>3159</v>
      </c>
      <c r="D100" s="10">
        <f t="shared" ca="1" si="12"/>
        <v>73</v>
      </c>
      <c r="E100" s="10">
        <f t="shared" ca="1" si="8"/>
        <v>2338</v>
      </c>
      <c r="F100" s="10">
        <f t="shared" ca="1" si="13"/>
        <v>9838</v>
      </c>
      <c r="G100" s="3" t="str">
        <f t="shared" ca="1" si="14"/>
        <v>Αθήνας</v>
      </c>
      <c r="H100" s="3" t="str">
        <f t="shared" ca="1" si="15"/>
        <v>Μάνδρας</v>
      </c>
      <c r="I100" s="3" t="s">
        <v>1</v>
      </c>
      <c r="J100" s="10">
        <f t="shared" ca="1" si="16"/>
        <v>1462</v>
      </c>
      <c r="K100" s="10">
        <f t="shared" ca="1" si="16"/>
        <v>0</v>
      </c>
      <c r="L100" s="10">
        <f t="shared" ca="1" si="16"/>
        <v>0</v>
      </c>
      <c r="M100" s="10">
        <f t="shared" ca="1" si="16"/>
        <v>3339</v>
      </c>
      <c r="N100" s="10">
        <f t="shared" ca="1" si="17"/>
        <v>4801</v>
      </c>
    </row>
    <row r="101" spans="1:14" s="10" customFormat="1" x14ac:dyDescent="0.25">
      <c r="A101" s="1">
        <f t="shared" ca="1" si="10"/>
        <v>12</v>
      </c>
      <c r="B101" s="10">
        <f t="shared" ca="1" si="11"/>
        <v>1585</v>
      </c>
      <c r="C101" s="10">
        <f t="shared" ca="1" si="11"/>
        <v>3492</v>
      </c>
      <c r="D101" s="10">
        <f t="shared" ca="1" si="12"/>
        <v>477</v>
      </c>
      <c r="E101" s="10">
        <f t="shared" ca="1" si="8"/>
        <v>1400</v>
      </c>
      <c r="F101" s="10">
        <f t="shared" ca="1" si="13"/>
        <v>6954</v>
      </c>
      <c r="G101" s="3" t="str">
        <f t="shared" ca="1" si="14"/>
        <v>Θεσσαλονίκης</v>
      </c>
      <c r="H101" s="3" t="str">
        <f t="shared" ca="1" si="15"/>
        <v>Σίνδου</v>
      </c>
      <c r="I101" s="3" t="s">
        <v>0</v>
      </c>
      <c r="J101" s="10">
        <f t="shared" ca="1" si="16"/>
        <v>4058</v>
      </c>
      <c r="K101" s="10">
        <f t="shared" ca="1" si="16"/>
        <v>-1985</v>
      </c>
      <c r="L101" s="10">
        <f t="shared" ca="1" si="16"/>
        <v>4704</v>
      </c>
      <c r="M101" s="10">
        <f t="shared" ca="1" si="16"/>
        <v>10371</v>
      </c>
      <c r="N101" s="10">
        <f t="shared" ca="1" si="17"/>
        <v>17148</v>
      </c>
    </row>
    <row r="102" spans="1:14" s="10" customFormat="1" x14ac:dyDescent="0.25">
      <c r="A102" s="1">
        <f t="shared" ca="1" si="10"/>
        <v>2</v>
      </c>
      <c r="B102" s="10">
        <f t="shared" ca="1" si="11"/>
        <v>3320</v>
      </c>
      <c r="C102" s="10">
        <f t="shared" ca="1" si="11"/>
        <v>4171</v>
      </c>
      <c r="D102" s="10">
        <f t="shared" ca="1" si="12"/>
        <v>279</v>
      </c>
      <c r="E102" s="10">
        <f t="shared" ca="1" si="8"/>
        <v>2727</v>
      </c>
      <c r="F102" s="10">
        <f t="shared" ca="1" si="13"/>
        <v>10497</v>
      </c>
      <c r="G102" s="3" t="str">
        <f t="shared" ca="1" si="14"/>
        <v>Αθήνας</v>
      </c>
      <c r="H102" s="3" t="str">
        <f t="shared" ca="1" si="15"/>
        <v>Ασπροπύργου</v>
      </c>
      <c r="I102" s="3" t="s">
        <v>1</v>
      </c>
      <c r="J102" s="10">
        <f t="shared" ca="1" si="16"/>
        <v>0</v>
      </c>
      <c r="K102" s="10">
        <f t="shared" ca="1" si="16"/>
        <v>0</v>
      </c>
      <c r="L102" s="10">
        <f t="shared" ca="1" si="16"/>
        <v>17742</v>
      </c>
      <c r="M102" s="10">
        <f t="shared" ca="1" si="16"/>
        <v>-3296</v>
      </c>
      <c r="N102" s="10">
        <f t="shared" ca="1" si="17"/>
        <v>14446</v>
      </c>
    </row>
    <row r="103" spans="1:14" s="10" customFormat="1" x14ac:dyDescent="0.25">
      <c r="A103" s="1">
        <f t="shared" ca="1" si="10"/>
        <v>19</v>
      </c>
      <c r="B103" s="10">
        <f t="shared" ca="1" si="11"/>
        <v>1672</v>
      </c>
      <c r="C103" s="10">
        <f t="shared" ca="1" si="11"/>
        <v>3166</v>
      </c>
      <c r="D103" s="10">
        <f t="shared" ca="1" si="12"/>
        <v>372</v>
      </c>
      <c r="E103" s="10">
        <f t="shared" ca="1" si="8"/>
        <v>3811</v>
      </c>
      <c r="F103" s="10">
        <f t="shared" ca="1" si="13"/>
        <v>9021</v>
      </c>
      <c r="G103" s="3" t="str">
        <f t="shared" ca="1" si="14"/>
        <v>Θεσσαλονίκης</v>
      </c>
      <c r="H103" s="3" t="str">
        <f t="shared" ca="1" si="15"/>
        <v>Σίνδου</v>
      </c>
      <c r="I103" s="3" t="s">
        <v>1</v>
      </c>
      <c r="J103" s="10">
        <f t="shared" ca="1" si="16"/>
        <v>0</v>
      </c>
      <c r="K103" s="10">
        <f t="shared" ca="1" si="16"/>
        <v>0</v>
      </c>
      <c r="L103" s="10">
        <f t="shared" ca="1" si="16"/>
        <v>0</v>
      </c>
      <c r="M103" s="10">
        <f t="shared" ca="1" si="16"/>
        <v>11575</v>
      </c>
      <c r="N103" s="10">
        <f t="shared" ca="1" si="17"/>
        <v>11575</v>
      </c>
    </row>
    <row r="104" spans="1:14" s="10" customFormat="1" x14ac:dyDescent="0.25">
      <c r="A104" s="1">
        <f t="shared" ca="1" si="10"/>
        <v>15</v>
      </c>
      <c r="B104" s="10">
        <f t="shared" ca="1" si="11"/>
        <v>4846</v>
      </c>
      <c r="C104" s="10">
        <f t="shared" ca="1" si="11"/>
        <v>1353</v>
      </c>
      <c r="D104" s="10">
        <f t="shared" ca="1" si="12"/>
        <v>377</v>
      </c>
      <c r="E104" s="10">
        <f t="shared" ca="1" si="8"/>
        <v>342</v>
      </c>
      <c r="F104" s="10">
        <f t="shared" ca="1" si="13"/>
        <v>6918</v>
      </c>
      <c r="G104" s="3" t="str">
        <f t="shared" ca="1" si="14"/>
        <v>Θεσσαλονίκης</v>
      </c>
      <c r="H104" s="3" t="str">
        <f t="shared" ca="1" si="15"/>
        <v>Σίνδου</v>
      </c>
      <c r="I104" s="3" t="s">
        <v>1</v>
      </c>
      <c r="J104" s="10">
        <f t="shared" ca="1" si="16"/>
        <v>6201</v>
      </c>
      <c r="K104" s="10">
        <f t="shared" ca="1" si="16"/>
        <v>11066</v>
      </c>
      <c r="L104" s="10">
        <f t="shared" ca="1" si="16"/>
        <v>0</v>
      </c>
      <c r="M104" s="10">
        <f t="shared" ca="1" si="16"/>
        <v>1376</v>
      </c>
      <c r="N104" s="10">
        <f t="shared" ca="1" si="17"/>
        <v>18643</v>
      </c>
    </row>
    <row r="105" spans="1:14" s="10" customFormat="1" x14ac:dyDescent="0.25">
      <c r="A105" s="1">
        <f t="shared" ca="1" si="10"/>
        <v>18</v>
      </c>
      <c r="B105" s="10">
        <f t="shared" ca="1" si="11"/>
        <v>3782</v>
      </c>
      <c r="C105" s="10">
        <f t="shared" ca="1" si="11"/>
        <v>1177</v>
      </c>
      <c r="D105" s="10">
        <f t="shared" ca="1" si="12"/>
        <v>240</v>
      </c>
      <c r="E105" s="10">
        <f t="shared" ca="1" si="8"/>
        <v>4602</v>
      </c>
      <c r="F105" s="10">
        <f t="shared" ca="1" si="13"/>
        <v>9801</v>
      </c>
      <c r="G105" s="3" t="str">
        <f t="shared" ca="1" si="14"/>
        <v>Θεσσαλονίκης</v>
      </c>
      <c r="H105" s="3" t="str">
        <f t="shared" ca="1" si="15"/>
        <v>Σίνδου</v>
      </c>
      <c r="I105" s="3" t="s">
        <v>1</v>
      </c>
      <c r="J105" s="10">
        <f t="shared" ca="1" si="16"/>
        <v>-3246</v>
      </c>
      <c r="K105" s="10">
        <f t="shared" ca="1" si="16"/>
        <v>6758</v>
      </c>
      <c r="L105" s="10">
        <f t="shared" ca="1" si="16"/>
        <v>-3166</v>
      </c>
      <c r="M105" s="10">
        <f t="shared" ca="1" si="16"/>
        <v>0</v>
      </c>
      <c r="N105" s="10">
        <f t="shared" ca="1" si="17"/>
        <v>346</v>
      </c>
    </row>
    <row r="106" spans="1:14" s="10" customFormat="1" x14ac:dyDescent="0.25">
      <c r="A106" s="1">
        <f t="shared" ca="1" si="10"/>
        <v>3</v>
      </c>
      <c r="B106" s="10">
        <f t="shared" ca="1" si="11"/>
        <v>3021</v>
      </c>
      <c r="C106" s="10">
        <f t="shared" ca="1" si="11"/>
        <v>623</v>
      </c>
      <c r="D106" s="10">
        <f t="shared" ca="1" si="12"/>
        <v>83</v>
      </c>
      <c r="E106" s="10">
        <f t="shared" ca="1" si="8"/>
        <v>4164</v>
      </c>
      <c r="F106" s="10">
        <f t="shared" ca="1" si="13"/>
        <v>7891</v>
      </c>
      <c r="G106" s="3" t="str">
        <f t="shared" ca="1" si="14"/>
        <v>Αθήνας</v>
      </c>
      <c r="H106" s="3" t="str">
        <f t="shared" ca="1" si="15"/>
        <v>Μάνδρας</v>
      </c>
      <c r="I106" s="3" t="s">
        <v>0</v>
      </c>
      <c r="J106" s="10">
        <f t="shared" ca="1" si="16"/>
        <v>0</v>
      </c>
      <c r="K106" s="10">
        <f t="shared" ca="1" si="16"/>
        <v>19092</v>
      </c>
      <c r="L106" s="10">
        <f t="shared" ca="1" si="16"/>
        <v>11069</v>
      </c>
      <c r="M106" s="10">
        <f t="shared" ca="1" si="16"/>
        <v>19884</v>
      </c>
      <c r="N106" s="10">
        <f t="shared" ca="1" si="17"/>
        <v>50045</v>
      </c>
    </row>
    <row r="107" spans="1:14" s="10" customFormat="1" x14ac:dyDescent="0.25">
      <c r="A107" s="1">
        <f t="shared" ca="1" si="10"/>
        <v>16</v>
      </c>
      <c r="B107" s="10">
        <f t="shared" ca="1" si="11"/>
        <v>2656</v>
      </c>
      <c r="C107" s="10">
        <f t="shared" ca="1" si="11"/>
        <v>3163</v>
      </c>
      <c r="D107" s="10">
        <f t="shared" ca="1" si="12"/>
        <v>305</v>
      </c>
      <c r="E107" s="10">
        <f t="shared" ca="1" si="8"/>
        <v>4151</v>
      </c>
      <c r="F107" s="10">
        <f t="shared" ca="1" si="13"/>
        <v>10275</v>
      </c>
      <c r="G107" s="3" t="str">
        <f t="shared" ca="1" si="14"/>
        <v>Θεσσαλονίκης</v>
      </c>
      <c r="H107" s="3" t="str">
        <f t="shared" ca="1" si="15"/>
        <v>Σίνδου</v>
      </c>
      <c r="I107" s="3" t="s">
        <v>1</v>
      </c>
      <c r="J107" s="10">
        <f t="shared" ca="1" si="16"/>
        <v>-4864</v>
      </c>
      <c r="K107" s="10">
        <f t="shared" ca="1" si="16"/>
        <v>14361</v>
      </c>
      <c r="L107" s="10">
        <f t="shared" ca="1" si="16"/>
        <v>-1325</v>
      </c>
      <c r="M107" s="10">
        <f t="shared" ca="1" si="16"/>
        <v>19969</v>
      </c>
      <c r="N107" s="10">
        <f t="shared" ca="1" si="17"/>
        <v>28141</v>
      </c>
    </row>
    <row r="108" spans="1:14" s="10" customFormat="1" x14ac:dyDescent="0.25">
      <c r="A108" s="1">
        <f t="shared" ca="1" si="10"/>
        <v>18</v>
      </c>
      <c r="B108" s="10">
        <f t="shared" ca="1" si="11"/>
        <v>4611</v>
      </c>
      <c r="C108" s="10">
        <f t="shared" ca="1" si="11"/>
        <v>2778</v>
      </c>
      <c r="D108" s="10">
        <f t="shared" ca="1" si="12"/>
        <v>183</v>
      </c>
      <c r="E108" s="10">
        <f t="shared" ca="1" si="8"/>
        <v>3100</v>
      </c>
      <c r="F108" s="10">
        <f t="shared" ca="1" si="13"/>
        <v>10672</v>
      </c>
      <c r="G108" s="3" t="str">
        <f t="shared" ca="1" si="14"/>
        <v>Θεσσαλονίκης</v>
      </c>
      <c r="H108" s="3" t="str">
        <f t="shared" ca="1" si="15"/>
        <v>Σίνδου</v>
      </c>
      <c r="I108" s="3" t="s">
        <v>1</v>
      </c>
      <c r="J108" s="10">
        <f t="shared" ca="1" si="16"/>
        <v>-266</v>
      </c>
      <c r="K108" s="10">
        <f t="shared" ca="1" si="16"/>
        <v>11783</v>
      </c>
      <c r="L108" s="10">
        <f t="shared" ca="1" si="16"/>
        <v>14888</v>
      </c>
      <c r="M108" s="10">
        <f t="shared" ca="1" si="16"/>
        <v>6180</v>
      </c>
      <c r="N108" s="10">
        <f t="shared" ca="1" si="17"/>
        <v>32585</v>
      </c>
    </row>
    <row r="109" spans="1:14" s="10" customFormat="1" x14ac:dyDescent="0.25">
      <c r="A109" s="1">
        <f t="shared" ca="1" si="10"/>
        <v>3</v>
      </c>
      <c r="B109" s="10">
        <f t="shared" ca="1" si="11"/>
        <v>3350</v>
      </c>
      <c r="C109" s="10">
        <f t="shared" ca="1" si="11"/>
        <v>4344</v>
      </c>
      <c r="D109" s="10">
        <f t="shared" ca="1" si="12"/>
        <v>326</v>
      </c>
      <c r="E109" s="10">
        <f t="shared" ca="1" si="8"/>
        <v>972</v>
      </c>
      <c r="F109" s="10">
        <f t="shared" ca="1" si="13"/>
        <v>8992</v>
      </c>
      <c r="G109" s="3" t="str">
        <f t="shared" ca="1" si="14"/>
        <v>Αθήνας</v>
      </c>
      <c r="H109" s="3" t="str">
        <f t="shared" ca="1" si="15"/>
        <v>Μάνδρας</v>
      </c>
      <c r="I109" s="3" t="s">
        <v>1</v>
      </c>
      <c r="J109" s="10">
        <f t="shared" ca="1" si="16"/>
        <v>-207</v>
      </c>
      <c r="K109" s="10">
        <f t="shared" ca="1" si="16"/>
        <v>9071</v>
      </c>
      <c r="L109" s="10">
        <f t="shared" ca="1" si="16"/>
        <v>0</v>
      </c>
      <c r="M109" s="10">
        <f t="shared" ca="1" si="16"/>
        <v>0</v>
      </c>
      <c r="N109" s="10">
        <f t="shared" ca="1" si="17"/>
        <v>8864</v>
      </c>
    </row>
    <row r="110" spans="1:14" s="10" customFormat="1" x14ac:dyDescent="0.25">
      <c r="A110" s="1">
        <f t="shared" ca="1" si="10"/>
        <v>3</v>
      </c>
      <c r="B110" s="10">
        <f t="shared" ca="1" si="11"/>
        <v>660</v>
      </c>
      <c r="C110" s="10">
        <f t="shared" ca="1" si="11"/>
        <v>4174</v>
      </c>
      <c r="D110" s="10">
        <f t="shared" ca="1" si="12"/>
        <v>380</v>
      </c>
      <c r="E110" s="10">
        <f t="shared" ca="1" si="8"/>
        <v>3012</v>
      </c>
      <c r="F110" s="10">
        <f t="shared" ca="1" si="13"/>
        <v>8226</v>
      </c>
      <c r="G110" s="3" t="str">
        <f t="shared" ca="1" si="14"/>
        <v>Αθήνας</v>
      </c>
      <c r="H110" s="3" t="str">
        <f t="shared" ca="1" si="15"/>
        <v>Μάνδρας</v>
      </c>
      <c r="I110" s="3" t="s">
        <v>1</v>
      </c>
      <c r="J110" s="10">
        <f t="shared" ca="1" si="16"/>
        <v>8815</v>
      </c>
      <c r="K110" s="10">
        <f t="shared" ca="1" si="16"/>
        <v>512</v>
      </c>
      <c r="L110" s="10">
        <f t="shared" ca="1" si="16"/>
        <v>18961</v>
      </c>
      <c r="M110" s="10">
        <f t="shared" ca="1" si="16"/>
        <v>15868</v>
      </c>
      <c r="N110" s="10">
        <f t="shared" ca="1" si="17"/>
        <v>44156</v>
      </c>
    </row>
    <row r="111" spans="1:14" s="10" customFormat="1" x14ac:dyDescent="0.25">
      <c r="A111" s="1">
        <f t="shared" ca="1" si="10"/>
        <v>5</v>
      </c>
      <c r="B111" s="10">
        <f t="shared" ca="1" si="11"/>
        <v>3180</v>
      </c>
      <c r="C111" s="10">
        <f t="shared" ca="1" si="11"/>
        <v>2151</v>
      </c>
      <c r="D111" s="10">
        <f t="shared" ca="1" si="12"/>
        <v>79</v>
      </c>
      <c r="E111" s="10">
        <f t="shared" ca="1" si="8"/>
        <v>3460</v>
      </c>
      <c r="F111" s="10">
        <f t="shared" ca="1" si="13"/>
        <v>8870</v>
      </c>
      <c r="G111" s="3" t="str">
        <f t="shared" ca="1" si="14"/>
        <v>Αθήνας</v>
      </c>
      <c r="H111" s="3" t="str">
        <f t="shared" ca="1" si="15"/>
        <v>Μάνδρας</v>
      </c>
      <c r="I111" s="3" t="s">
        <v>0</v>
      </c>
      <c r="J111" s="10">
        <f t="shared" ca="1" si="16"/>
        <v>8263</v>
      </c>
      <c r="K111" s="10">
        <f t="shared" ca="1" si="16"/>
        <v>3105</v>
      </c>
      <c r="L111" s="10">
        <f t="shared" ca="1" si="16"/>
        <v>0</v>
      </c>
      <c r="M111" s="10">
        <f t="shared" ca="1" si="16"/>
        <v>9224</v>
      </c>
      <c r="N111" s="10">
        <f t="shared" ca="1" si="17"/>
        <v>20592</v>
      </c>
    </row>
    <row r="112" spans="1:14" s="10" customFormat="1" x14ac:dyDescent="0.25">
      <c r="A112" s="1">
        <f t="shared" ca="1" si="10"/>
        <v>9</v>
      </c>
      <c r="B112" s="10">
        <f t="shared" ca="1" si="11"/>
        <v>2716</v>
      </c>
      <c r="C112" s="10">
        <f t="shared" ca="1" si="11"/>
        <v>740</v>
      </c>
      <c r="D112" s="10">
        <f t="shared" ca="1" si="12"/>
        <v>389</v>
      </c>
      <c r="E112" s="10">
        <f t="shared" ca="1" si="8"/>
        <v>1125</v>
      </c>
      <c r="F112" s="10">
        <f t="shared" ca="1" si="13"/>
        <v>4970</v>
      </c>
      <c r="G112" s="3" t="str">
        <f t="shared" ca="1" si="14"/>
        <v>Αθήνας</v>
      </c>
      <c r="H112" s="3" t="str">
        <f t="shared" ca="1" si="15"/>
        <v>Μάνδρας</v>
      </c>
      <c r="I112" s="3" t="s">
        <v>1</v>
      </c>
      <c r="J112" s="10">
        <f t="shared" ca="1" si="16"/>
        <v>7205</v>
      </c>
      <c r="K112" s="10">
        <f t="shared" ca="1" si="16"/>
        <v>-3819</v>
      </c>
      <c r="L112" s="10">
        <f t="shared" ca="1" si="16"/>
        <v>0</v>
      </c>
      <c r="M112" s="10">
        <f t="shared" ca="1" si="16"/>
        <v>0</v>
      </c>
      <c r="N112" s="10">
        <f t="shared" ca="1" si="17"/>
        <v>3386</v>
      </c>
    </row>
    <row r="113" spans="1:14" s="10" customFormat="1" x14ac:dyDescent="0.25">
      <c r="A113" s="1">
        <f t="shared" ca="1" si="10"/>
        <v>9</v>
      </c>
      <c r="B113" s="10">
        <f t="shared" ca="1" si="11"/>
        <v>2055</v>
      </c>
      <c r="C113" s="10">
        <f t="shared" ca="1" si="11"/>
        <v>2661</v>
      </c>
      <c r="D113" s="10">
        <f t="shared" ca="1" si="12"/>
        <v>389</v>
      </c>
      <c r="E113" s="10">
        <f t="shared" ca="1" si="8"/>
        <v>1330</v>
      </c>
      <c r="F113" s="10">
        <f t="shared" ca="1" si="13"/>
        <v>6435</v>
      </c>
      <c r="G113" s="3" t="str">
        <f t="shared" ca="1" si="14"/>
        <v>Αθήνας</v>
      </c>
      <c r="H113" s="3" t="str">
        <f t="shared" ca="1" si="15"/>
        <v>Μάνδρας</v>
      </c>
      <c r="I113" s="3" t="s">
        <v>1</v>
      </c>
      <c r="J113" s="10">
        <f t="shared" ca="1" si="16"/>
        <v>15856</v>
      </c>
      <c r="K113" s="10">
        <f t="shared" ca="1" si="16"/>
        <v>10717</v>
      </c>
      <c r="L113" s="10">
        <f t="shared" ca="1" si="16"/>
        <v>7197</v>
      </c>
      <c r="M113" s="10">
        <f t="shared" ca="1" si="16"/>
        <v>1147</v>
      </c>
      <c r="N113" s="10">
        <f t="shared" ca="1" si="17"/>
        <v>34917</v>
      </c>
    </row>
    <row r="114" spans="1:14" s="10" customFormat="1" x14ac:dyDescent="0.25">
      <c r="A114" s="1">
        <f t="shared" ca="1" si="10"/>
        <v>9</v>
      </c>
      <c r="B114" s="10">
        <f t="shared" ca="1" si="11"/>
        <v>3677</v>
      </c>
      <c r="C114" s="10">
        <f t="shared" ca="1" si="11"/>
        <v>2740</v>
      </c>
      <c r="D114" s="10">
        <f t="shared" ca="1" si="12"/>
        <v>78</v>
      </c>
      <c r="E114" s="10">
        <f t="shared" ca="1" si="8"/>
        <v>3274</v>
      </c>
      <c r="F114" s="10">
        <f t="shared" ca="1" si="13"/>
        <v>9769</v>
      </c>
      <c r="G114" s="3" t="str">
        <f t="shared" ca="1" si="14"/>
        <v>Αθήνας</v>
      </c>
      <c r="H114" s="3" t="str">
        <f t="shared" ca="1" si="15"/>
        <v>Μάνδρας</v>
      </c>
      <c r="I114" s="3" t="s">
        <v>1</v>
      </c>
      <c r="J114" s="10">
        <f t="shared" ca="1" si="16"/>
        <v>0</v>
      </c>
      <c r="K114" s="10">
        <f t="shared" ca="1" si="16"/>
        <v>9025</v>
      </c>
      <c r="L114" s="10">
        <f t="shared" ca="1" si="16"/>
        <v>-3861</v>
      </c>
      <c r="M114" s="10">
        <f t="shared" ca="1" si="16"/>
        <v>9569</v>
      </c>
      <c r="N114" s="10">
        <f t="shared" ca="1" si="17"/>
        <v>14733</v>
      </c>
    </row>
    <row r="115" spans="1:14" s="10" customFormat="1" x14ac:dyDescent="0.25">
      <c r="A115" s="1">
        <f t="shared" ca="1" si="10"/>
        <v>17</v>
      </c>
      <c r="B115" s="10">
        <f t="shared" ca="1" si="11"/>
        <v>1845</v>
      </c>
      <c r="C115" s="10">
        <f t="shared" ca="1" si="11"/>
        <v>112</v>
      </c>
      <c r="D115" s="10">
        <f t="shared" ca="1" si="12"/>
        <v>2</v>
      </c>
      <c r="E115" s="10">
        <f t="shared" ca="1" si="8"/>
        <v>3959</v>
      </c>
      <c r="F115" s="10">
        <f t="shared" ca="1" si="13"/>
        <v>5918</v>
      </c>
      <c r="G115" s="3" t="str">
        <f t="shared" ca="1" si="14"/>
        <v>Θεσσαλονίκης</v>
      </c>
      <c r="H115" s="3" t="str">
        <f t="shared" ca="1" si="15"/>
        <v>Σίνδου</v>
      </c>
      <c r="I115" s="3" t="s">
        <v>1</v>
      </c>
      <c r="J115" s="10">
        <f t="shared" ca="1" si="16"/>
        <v>13967</v>
      </c>
      <c r="K115" s="10">
        <f t="shared" ca="1" si="16"/>
        <v>4691</v>
      </c>
      <c r="L115" s="10">
        <f t="shared" ca="1" si="16"/>
        <v>6552</v>
      </c>
      <c r="M115" s="10">
        <f t="shared" ca="1" si="16"/>
        <v>8868</v>
      </c>
      <c r="N115" s="10">
        <f t="shared" ca="1" si="17"/>
        <v>34078</v>
      </c>
    </row>
    <row r="116" spans="1:14" s="10" customFormat="1" x14ac:dyDescent="0.25">
      <c r="A116" s="1">
        <f t="shared" ca="1" si="10"/>
        <v>13</v>
      </c>
      <c r="B116" s="10">
        <f t="shared" ca="1" si="11"/>
        <v>4951</v>
      </c>
      <c r="C116" s="10">
        <f t="shared" ca="1" si="11"/>
        <v>625</v>
      </c>
      <c r="D116" s="10">
        <f t="shared" ca="1" si="12"/>
        <v>152</v>
      </c>
      <c r="E116" s="10">
        <f t="shared" ca="1" si="8"/>
        <v>4703</v>
      </c>
      <c r="F116" s="10">
        <f t="shared" ca="1" si="13"/>
        <v>10431</v>
      </c>
      <c r="G116" s="3" t="str">
        <f t="shared" ca="1" si="14"/>
        <v>Θεσσαλονίκης</v>
      </c>
      <c r="H116" s="3" t="str">
        <f t="shared" ca="1" si="15"/>
        <v>Σίνδου</v>
      </c>
      <c r="I116" s="3" t="s">
        <v>1</v>
      </c>
      <c r="J116" s="10">
        <f t="shared" ca="1" si="16"/>
        <v>15295</v>
      </c>
      <c r="K116" s="10">
        <f t="shared" ca="1" si="16"/>
        <v>16858</v>
      </c>
      <c r="L116" s="10">
        <f t="shared" ca="1" si="16"/>
        <v>2482</v>
      </c>
      <c r="M116" s="10">
        <f t="shared" ca="1" si="16"/>
        <v>5121</v>
      </c>
      <c r="N116" s="10">
        <f t="shared" ca="1" si="17"/>
        <v>39756</v>
      </c>
    </row>
    <row r="117" spans="1:14" s="10" customFormat="1" x14ac:dyDescent="0.25">
      <c r="A117" s="1">
        <f t="shared" ca="1" si="10"/>
        <v>12</v>
      </c>
      <c r="B117" s="10">
        <f t="shared" ca="1" si="11"/>
        <v>1792</v>
      </c>
      <c r="C117" s="10">
        <f t="shared" ca="1" si="11"/>
        <v>2822</v>
      </c>
      <c r="D117" s="10">
        <f t="shared" ca="1" si="12"/>
        <v>190</v>
      </c>
      <c r="E117" s="10">
        <f t="shared" ca="1" si="8"/>
        <v>2082</v>
      </c>
      <c r="F117" s="10">
        <f t="shared" ca="1" si="13"/>
        <v>6886</v>
      </c>
      <c r="G117" s="3" t="str">
        <f t="shared" ca="1" si="14"/>
        <v>Θεσσαλονίκης</v>
      </c>
      <c r="H117" s="3" t="str">
        <f t="shared" ca="1" si="15"/>
        <v>Σίνδου</v>
      </c>
      <c r="I117" s="3" t="s">
        <v>0</v>
      </c>
      <c r="J117" s="10">
        <f t="shared" ca="1" si="16"/>
        <v>-4228</v>
      </c>
      <c r="K117" s="10">
        <f t="shared" ca="1" si="16"/>
        <v>11464</v>
      </c>
      <c r="L117" s="10">
        <f t="shared" ca="1" si="16"/>
        <v>0</v>
      </c>
      <c r="M117" s="10">
        <f t="shared" ca="1" si="16"/>
        <v>11055</v>
      </c>
      <c r="N117" s="10">
        <f t="shared" ca="1" si="17"/>
        <v>18291</v>
      </c>
    </row>
    <row r="118" spans="1:14" s="10" customFormat="1" x14ac:dyDescent="0.25">
      <c r="A118" s="1">
        <f t="shared" ca="1" si="10"/>
        <v>11</v>
      </c>
      <c r="B118" s="10">
        <f t="shared" ca="1" si="11"/>
        <v>3059</v>
      </c>
      <c r="C118" s="10">
        <f t="shared" ca="1" si="11"/>
        <v>2423</v>
      </c>
      <c r="D118" s="10">
        <f t="shared" ca="1" si="12"/>
        <v>185</v>
      </c>
      <c r="E118" s="10">
        <f t="shared" ca="1" si="8"/>
        <v>2324</v>
      </c>
      <c r="F118" s="10">
        <f t="shared" ca="1" si="13"/>
        <v>7991</v>
      </c>
      <c r="G118" s="3" t="str">
        <f t="shared" ca="1" si="14"/>
        <v>Θεσσαλονίκης</v>
      </c>
      <c r="H118" s="3" t="str">
        <f t="shared" ca="1" si="15"/>
        <v>Σίνδου</v>
      </c>
      <c r="I118" s="3" t="s">
        <v>1</v>
      </c>
      <c r="J118" s="10">
        <f t="shared" ca="1" si="16"/>
        <v>5974</v>
      </c>
      <c r="K118" s="10">
        <f t="shared" ca="1" si="16"/>
        <v>13356</v>
      </c>
      <c r="L118" s="10">
        <f t="shared" ca="1" si="16"/>
        <v>0</v>
      </c>
      <c r="M118" s="10">
        <f t="shared" ca="1" si="16"/>
        <v>16231</v>
      </c>
      <c r="N118" s="10">
        <f t="shared" ca="1" si="17"/>
        <v>35561</v>
      </c>
    </row>
    <row r="119" spans="1:14" s="10" customFormat="1" x14ac:dyDescent="0.25">
      <c r="A119" s="1">
        <f t="shared" ca="1" si="10"/>
        <v>9</v>
      </c>
      <c r="B119" s="10">
        <f t="shared" ca="1" si="11"/>
        <v>2126</v>
      </c>
      <c r="C119" s="10">
        <f t="shared" ca="1" si="11"/>
        <v>3501</v>
      </c>
      <c r="D119" s="10">
        <f t="shared" ca="1" si="12"/>
        <v>438</v>
      </c>
      <c r="E119" s="10">
        <f t="shared" ca="1" si="8"/>
        <v>2440</v>
      </c>
      <c r="F119" s="10">
        <f t="shared" ca="1" si="13"/>
        <v>8505</v>
      </c>
      <c r="G119" s="3" t="str">
        <f t="shared" ca="1" si="14"/>
        <v>Αθήνας</v>
      </c>
      <c r="H119" s="3" t="str">
        <f t="shared" ca="1" si="15"/>
        <v>Μάνδρας</v>
      </c>
      <c r="I119" s="3" t="s">
        <v>0</v>
      </c>
      <c r="J119" s="10">
        <f t="shared" ca="1" si="16"/>
        <v>0</v>
      </c>
      <c r="K119" s="10">
        <f t="shared" ca="1" si="16"/>
        <v>0</v>
      </c>
      <c r="L119" s="10">
        <f t="shared" ca="1" si="16"/>
        <v>9534</v>
      </c>
      <c r="M119" s="10">
        <f t="shared" ca="1" si="16"/>
        <v>-4662</v>
      </c>
      <c r="N119" s="10">
        <f t="shared" ca="1" si="17"/>
        <v>4872</v>
      </c>
    </row>
    <row r="120" spans="1:14" s="10" customFormat="1" x14ac:dyDescent="0.25">
      <c r="A120" s="1">
        <f t="shared" ca="1" si="10"/>
        <v>4</v>
      </c>
      <c r="B120" s="10">
        <f t="shared" ca="1" si="11"/>
        <v>2890</v>
      </c>
      <c r="C120" s="10">
        <f t="shared" ca="1" si="11"/>
        <v>283</v>
      </c>
      <c r="D120" s="10">
        <f t="shared" ca="1" si="12"/>
        <v>361</v>
      </c>
      <c r="E120" s="10">
        <f t="shared" ca="1" si="8"/>
        <v>4692</v>
      </c>
      <c r="F120" s="10">
        <f t="shared" ca="1" si="13"/>
        <v>8226</v>
      </c>
      <c r="G120" s="3" t="str">
        <f t="shared" ca="1" si="14"/>
        <v>Αθήνας</v>
      </c>
      <c r="H120" s="3" t="str">
        <f t="shared" ca="1" si="15"/>
        <v>Μάνδρας</v>
      </c>
      <c r="I120" s="3" t="s">
        <v>1</v>
      </c>
      <c r="J120" s="10">
        <f t="shared" ca="1" si="16"/>
        <v>-2796</v>
      </c>
      <c r="K120" s="10">
        <f t="shared" ca="1" si="16"/>
        <v>3150</v>
      </c>
      <c r="L120" s="10">
        <f t="shared" ca="1" si="16"/>
        <v>0</v>
      </c>
      <c r="M120" s="10">
        <f t="shared" ca="1" si="16"/>
        <v>0</v>
      </c>
      <c r="N120" s="10">
        <f t="shared" ca="1" si="17"/>
        <v>354</v>
      </c>
    </row>
    <row r="121" spans="1:14" s="10" customFormat="1" x14ac:dyDescent="0.25">
      <c r="A121" s="1">
        <f t="shared" ca="1" si="10"/>
        <v>17</v>
      </c>
      <c r="B121" s="10">
        <f t="shared" ca="1" si="11"/>
        <v>423</v>
      </c>
      <c r="C121" s="10">
        <f t="shared" ca="1" si="11"/>
        <v>1230</v>
      </c>
      <c r="D121" s="10">
        <f t="shared" ca="1" si="12"/>
        <v>470</v>
      </c>
      <c r="E121" s="10">
        <f t="shared" ca="1" si="8"/>
        <v>4434</v>
      </c>
      <c r="F121" s="10">
        <f t="shared" ca="1" si="13"/>
        <v>6557</v>
      </c>
      <c r="G121" s="3" t="str">
        <f t="shared" ca="1" si="14"/>
        <v>Θεσσαλονίκης</v>
      </c>
      <c r="H121" s="3" t="str">
        <f t="shared" ca="1" si="15"/>
        <v>Σίνδου</v>
      </c>
      <c r="I121" s="3" t="s">
        <v>1</v>
      </c>
      <c r="J121" s="10">
        <f t="shared" ca="1" si="16"/>
        <v>9413</v>
      </c>
      <c r="K121" s="10">
        <f t="shared" ca="1" si="16"/>
        <v>-2665</v>
      </c>
      <c r="L121" s="10">
        <f t="shared" ca="1" si="16"/>
        <v>0</v>
      </c>
      <c r="M121" s="10">
        <f t="shared" ca="1" si="16"/>
        <v>13548</v>
      </c>
      <c r="N121" s="10">
        <f t="shared" ca="1" si="17"/>
        <v>20296</v>
      </c>
    </row>
    <row r="122" spans="1:14" s="10" customFormat="1" x14ac:dyDescent="0.25">
      <c r="A122" s="1">
        <f t="shared" ca="1" si="10"/>
        <v>17</v>
      </c>
      <c r="B122" s="10">
        <f t="shared" ca="1" si="11"/>
        <v>3090</v>
      </c>
      <c r="C122" s="10">
        <f t="shared" ca="1" si="11"/>
        <v>3361</v>
      </c>
      <c r="D122" s="10">
        <f t="shared" ca="1" si="12"/>
        <v>371</v>
      </c>
      <c r="E122" s="10">
        <f t="shared" ca="1" si="8"/>
        <v>2841</v>
      </c>
      <c r="F122" s="10">
        <f t="shared" ca="1" si="13"/>
        <v>9663</v>
      </c>
      <c r="G122" s="3" t="str">
        <f t="shared" ca="1" si="14"/>
        <v>Θεσσαλονίκης</v>
      </c>
      <c r="H122" s="3" t="str">
        <f t="shared" ca="1" si="15"/>
        <v>Σίνδου</v>
      </c>
      <c r="I122" s="3" t="s">
        <v>1</v>
      </c>
      <c r="J122" s="10">
        <f t="shared" ca="1" si="16"/>
        <v>-2113</v>
      </c>
      <c r="K122" s="10">
        <f t="shared" ca="1" si="16"/>
        <v>15486</v>
      </c>
      <c r="L122" s="10">
        <f t="shared" ca="1" si="16"/>
        <v>-4266</v>
      </c>
      <c r="M122" s="10">
        <f t="shared" ca="1" si="16"/>
        <v>18904</v>
      </c>
      <c r="N122" s="10">
        <f t="shared" ca="1" si="17"/>
        <v>28011</v>
      </c>
    </row>
    <row r="123" spans="1:14" s="10" customFormat="1" x14ac:dyDescent="0.25">
      <c r="A123" s="1">
        <f t="shared" ca="1" si="10"/>
        <v>19</v>
      </c>
      <c r="B123" s="10">
        <f t="shared" ca="1" si="11"/>
        <v>905</v>
      </c>
      <c r="C123" s="10">
        <f t="shared" ca="1" si="11"/>
        <v>1962</v>
      </c>
      <c r="D123" s="10">
        <f t="shared" ca="1" si="12"/>
        <v>347</v>
      </c>
      <c r="E123" s="10">
        <f t="shared" ca="1" si="8"/>
        <v>297</v>
      </c>
      <c r="F123" s="10">
        <f t="shared" ca="1" si="13"/>
        <v>3511</v>
      </c>
      <c r="G123" s="3" t="str">
        <f t="shared" ca="1" si="14"/>
        <v>Θεσσαλονίκης</v>
      </c>
      <c r="H123" s="3" t="str">
        <f t="shared" ca="1" si="15"/>
        <v>Σίνδου</v>
      </c>
      <c r="I123" s="3" t="s">
        <v>1</v>
      </c>
      <c r="J123" s="10">
        <f t="shared" ca="1" si="16"/>
        <v>0</v>
      </c>
      <c r="K123" s="10">
        <f t="shared" ca="1" si="16"/>
        <v>0</v>
      </c>
      <c r="L123" s="10">
        <f t="shared" ca="1" si="16"/>
        <v>0</v>
      </c>
      <c r="M123" s="10">
        <f t="shared" ca="1" si="16"/>
        <v>0</v>
      </c>
      <c r="N123" s="10">
        <f t="shared" ca="1" si="17"/>
        <v>0</v>
      </c>
    </row>
    <row r="124" spans="1:14" s="10" customFormat="1" x14ac:dyDescent="0.25">
      <c r="A124" s="1">
        <f t="shared" ca="1" si="10"/>
        <v>7</v>
      </c>
      <c r="B124" s="10">
        <f t="shared" ca="1" si="11"/>
        <v>2778</v>
      </c>
      <c r="C124" s="10">
        <f t="shared" ca="1" si="11"/>
        <v>4905</v>
      </c>
      <c r="D124" s="10">
        <f t="shared" ca="1" si="12"/>
        <v>389</v>
      </c>
      <c r="E124" s="10">
        <f t="shared" ca="1" si="8"/>
        <v>4184</v>
      </c>
      <c r="F124" s="10">
        <f t="shared" ca="1" si="13"/>
        <v>12256</v>
      </c>
      <c r="G124" s="3" t="str">
        <f t="shared" ca="1" si="14"/>
        <v>Αθήνας</v>
      </c>
      <c r="H124" s="3" t="str">
        <f t="shared" ca="1" si="15"/>
        <v>Ασπροπύργου</v>
      </c>
      <c r="I124" s="3" t="s">
        <v>1</v>
      </c>
      <c r="J124" s="10">
        <f t="shared" ca="1" si="16"/>
        <v>10081</v>
      </c>
      <c r="K124" s="10">
        <f t="shared" ca="1" si="16"/>
        <v>0</v>
      </c>
      <c r="L124" s="10">
        <f t="shared" ca="1" si="16"/>
        <v>891</v>
      </c>
      <c r="M124" s="10">
        <f t="shared" ca="1" si="16"/>
        <v>7635</v>
      </c>
      <c r="N124" s="10">
        <f t="shared" ca="1" si="17"/>
        <v>18607</v>
      </c>
    </row>
    <row r="125" spans="1:14" s="10" customFormat="1" x14ac:dyDescent="0.25">
      <c r="A125" s="1">
        <f t="shared" ca="1" si="10"/>
        <v>18</v>
      </c>
      <c r="B125" s="10">
        <f t="shared" ca="1" si="11"/>
        <v>988</v>
      </c>
      <c r="C125" s="10">
        <f t="shared" ca="1" si="11"/>
        <v>2521</v>
      </c>
      <c r="D125" s="10">
        <f t="shared" ca="1" si="12"/>
        <v>328</v>
      </c>
      <c r="E125" s="10">
        <f t="shared" ca="1" si="8"/>
        <v>4660</v>
      </c>
      <c r="F125" s="10">
        <f t="shared" ca="1" si="13"/>
        <v>8497</v>
      </c>
      <c r="G125" s="3" t="str">
        <f t="shared" ca="1" si="14"/>
        <v>Θεσσαλονίκης</v>
      </c>
      <c r="H125" s="3" t="str">
        <f t="shared" ca="1" si="15"/>
        <v>Σίνδου</v>
      </c>
      <c r="I125" s="3" t="s">
        <v>1</v>
      </c>
      <c r="J125" s="10">
        <f t="shared" ca="1" si="16"/>
        <v>0</v>
      </c>
      <c r="K125" s="10">
        <f t="shared" ca="1" si="16"/>
        <v>0</v>
      </c>
      <c r="L125" s="10">
        <f t="shared" ca="1" si="16"/>
        <v>0</v>
      </c>
      <c r="M125" s="10">
        <f t="shared" ca="1" si="16"/>
        <v>0</v>
      </c>
      <c r="N125" s="10">
        <f t="shared" ca="1" si="17"/>
        <v>0</v>
      </c>
    </row>
    <row r="126" spans="1:14" s="10" customFormat="1" x14ac:dyDescent="0.25">
      <c r="A126" s="1">
        <f t="shared" ca="1" si="10"/>
        <v>6</v>
      </c>
      <c r="B126" s="10">
        <f t="shared" ca="1" si="11"/>
        <v>818</v>
      </c>
      <c r="C126" s="10">
        <f t="shared" ca="1" si="11"/>
        <v>4234</v>
      </c>
      <c r="D126" s="10">
        <f t="shared" ca="1" si="12"/>
        <v>485</v>
      </c>
      <c r="E126" s="10">
        <f t="shared" ca="1" si="8"/>
        <v>2259</v>
      </c>
      <c r="F126" s="10">
        <f t="shared" ca="1" si="13"/>
        <v>7796</v>
      </c>
      <c r="G126" s="3" t="str">
        <f t="shared" ca="1" si="14"/>
        <v>Αθήνας</v>
      </c>
      <c r="H126" s="3" t="str">
        <f t="shared" ca="1" si="15"/>
        <v>Μάνδρας</v>
      </c>
      <c r="I126" s="3" t="s">
        <v>1</v>
      </c>
      <c r="J126" s="10">
        <f t="shared" ca="1" si="16"/>
        <v>6443</v>
      </c>
      <c r="K126" s="10">
        <f t="shared" ca="1" si="16"/>
        <v>-1894</v>
      </c>
      <c r="L126" s="10">
        <f t="shared" ca="1" si="16"/>
        <v>13277</v>
      </c>
      <c r="M126" s="10">
        <f t="shared" ca="1" si="16"/>
        <v>11229</v>
      </c>
      <c r="N126" s="10">
        <f t="shared" ca="1" si="17"/>
        <v>29055</v>
      </c>
    </row>
    <row r="127" spans="1:14" s="10" customFormat="1" x14ac:dyDescent="0.25">
      <c r="A127" s="1">
        <f t="shared" ca="1" si="10"/>
        <v>5</v>
      </c>
      <c r="B127" s="10">
        <f t="shared" ca="1" si="11"/>
        <v>3872</v>
      </c>
      <c r="C127" s="10">
        <f t="shared" ca="1" si="11"/>
        <v>2164</v>
      </c>
      <c r="D127" s="10">
        <f t="shared" ca="1" si="12"/>
        <v>460</v>
      </c>
      <c r="E127" s="10">
        <f t="shared" ca="1" si="8"/>
        <v>2719</v>
      </c>
      <c r="F127" s="10">
        <f t="shared" ca="1" si="13"/>
        <v>9215</v>
      </c>
      <c r="G127" s="3" t="str">
        <f t="shared" ca="1" si="14"/>
        <v>Αθήνας</v>
      </c>
      <c r="H127" s="3" t="str">
        <f t="shared" ca="1" si="15"/>
        <v>Μάνδρας</v>
      </c>
      <c r="I127" s="3" t="s">
        <v>1</v>
      </c>
      <c r="J127" s="10">
        <f t="shared" ca="1" si="16"/>
        <v>14925</v>
      </c>
      <c r="K127" s="10">
        <f t="shared" ca="1" si="16"/>
        <v>-3094</v>
      </c>
      <c r="L127" s="10">
        <f t="shared" ca="1" si="16"/>
        <v>6649</v>
      </c>
      <c r="M127" s="10">
        <f t="shared" ca="1" si="16"/>
        <v>-674</v>
      </c>
      <c r="N127" s="10">
        <f t="shared" ca="1" si="17"/>
        <v>17806</v>
      </c>
    </row>
    <row r="128" spans="1:14" s="10" customFormat="1" x14ac:dyDescent="0.25">
      <c r="A128" s="1">
        <f t="shared" ca="1" si="10"/>
        <v>13</v>
      </c>
      <c r="B128" s="10">
        <f t="shared" ca="1" si="11"/>
        <v>3963</v>
      </c>
      <c r="C128" s="10">
        <f t="shared" ca="1" si="11"/>
        <v>4732</v>
      </c>
      <c r="D128" s="10">
        <f t="shared" ca="1" si="12"/>
        <v>224</v>
      </c>
      <c r="E128" s="10">
        <f t="shared" ca="1" si="8"/>
        <v>1623</v>
      </c>
      <c r="F128" s="10">
        <f t="shared" ca="1" si="13"/>
        <v>10542</v>
      </c>
      <c r="G128" s="3" t="str">
        <f t="shared" ca="1" si="14"/>
        <v>Θεσσαλονίκης</v>
      </c>
      <c r="H128" s="3" t="str">
        <f t="shared" ca="1" si="15"/>
        <v>Σίνδου</v>
      </c>
      <c r="I128" s="3" t="s">
        <v>1</v>
      </c>
      <c r="J128" s="10">
        <f t="shared" ca="1" si="16"/>
        <v>-2298</v>
      </c>
      <c r="K128" s="10">
        <f t="shared" ca="1" si="16"/>
        <v>1880</v>
      </c>
      <c r="L128" s="10">
        <f t="shared" ca="1" si="16"/>
        <v>9956</v>
      </c>
      <c r="M128" s="10">
        <f t="shared" ca="1" si="16"/>
        <v>15063</v>
      </c>
      <c r="N128" s="10">
        <f t="shared" ca="1" si="17"/>
        <v>24601</v>
      </c>
    </row>
    <row r="129" spans="1:14" s="10" customFormat="1" x14ac:dyDescent="0.25">
      <c r="A129" s="1">
        <f t="shared" ca="1" si="10"/>
        <v>4</v>
      </c>
      <c r="B129" s="10">
        <f t="shared" ca="1" si="11"/>
        <v>4865</v>
      </c>
      <c r="C129" s="10">
        <f t="shared" ca="1" si="11"/>
        <v>3397</v>
      </c>
      <c r="D129" s="10">
        <f t="shared" ca="1" si="12"/>
        <v>202</v>
      </c>
      <c r="E129" s="10">
        <f t="shared" ca="1" si="8"/>
        <v>4857</v>
      </c>
      <c r="F129" s="10">
        <f t="shared" ca="1" si="13"/>
        <v>13321</v>
      </c>
      <c r="G129" s="3" t="str">
        <f t="shared" ca="1" si="14"/>
        <v>Αθήνας</v>
      </c>
      <c r="H129" s="3" t="str">
        <f t="shared" ca="1" si="15"/>
        <v>Ασπροπύργου</v>
      </c>
      <c r="I129" s="3" t="s">
        <v>0</v>
      </c>
      <c r="J129" s="10">
        <f t="shared" ca="1" si="16"/>
        <v>0</v>
      </c>
      <c r="K129" s="10">
        <f t="shared" ca="1" si="16"/>
        <v>17552</v>
      </c>
      <c r="L129" s="10">
        <f t="shared" ca="1" si="16"/>
        <v>0</v>
      </c>
      <c r="M129" s="10">
        <f t="shared" ca="1" si="16"/>
        <v>1823</v>
      </c>
      <c r="N129" s="10">
        <f t="shared" ca="1" si="17"/>
        <v>19375</v>
      </c>
    </row>
    <row r="130" spans="1:14" s="10" customFormat="1" x14ac:dyDescent="0.25">
      <c r="A130" s="1">
        <f t="shared" ca="1" si="10"/>
        <v>20</v>
      </c>
      <c r="B130" s="10">
        <f t="shared" ca="1" si="11"/>
        <v>2919</v>
      </c>
      <c r="C130" s="10">
        <f t="shared" ca="1" si="11"/>
        <v>1000</v>
      </c>
      <c r="D130" s="10">
        <f t="shared" ca="1" si="12"/>
        <v>127</v>
      </c>
      <c r="E130" s="10">
        <f t="shared" ca="1" si="11"/>
        <v>286</v>
      </c>
      <c r="F130" s="10">
        <f t="shared" ca="1" si="13"/>
        <v>4332</v>
      </c>
      <c r="G130" s="3" t="str">
        <f t="shared" ca="1" si="14"/>
        <v>Θεσσαλονίκης</v>
      </c>
      <c r="H130" s="3" t="str">
        <f t="shared" ca="1" si="15"/>
        <v>Σίνδου</v>
      </c>
      <c r="I130" s="3" t="s">
        <v>1</v>
      </c>
      <c r="J130" s="10">
        <f t="shared" ca="1" si="16"/>
        <v>0</v>
      </c>
      <c r="K130" s="10">
        <f t="shared" ca="1" si="16"/>
        <v>10694</v>
      </c>
      <c r="L130" s="10">
        <f t="shared" ca="1" si="16"/>
        <v>0</v>
      </c>
      <c r="M130" s="10">
        <f t="shared" ref="M130" ca="1" si="18">IF(RANDBETWEEN(-5000,10000)&lt;=0,0,RANDBETWEEN(-5000,20000))</f>
        <v>18463</v>
      </c>
      <c r="N130" s="10">
        <f t="shared" ca="1" si="17"/>
        <v>29157</v>
      </c>
    </row>
    <row r="131" spans="1:14" s="10" customFormat="1" x14ac:dyDescent="0.25">
      <c r="A131" s="1">
        <f t="shared" ref="A131:A194" ca="1" si="19">RANDBETWEEN(1,20)</f>
        <v>3</v>
      </c>
      <c r="B131" s="10">
        <f t="shared" ref="B131:E194" ca="1" si="20">RANDBETWEEN(0,5000)</f>
        <v>4790</v>
      </c>
      <c r="C131" s="10">
        <f t="shared" ca="1" si="20"/>
        <v>778</v>
      </c>
      <c r="D131" s="10">
        <f t="shared" ref="D131:D194" ca="1" si="21">RANDBETWEEN(0,500)</f>
        <v>369</v>
      </c>
      <c r="E131" s="10">
        <f t="shared" ca="1" si="20"/>
        <v>3835</v>
      </c>
      <c r="F131" s="10">
        <f t="shared" ref="F131:F194" ca="1" si="22">SUM(B131:E131)</f>
        <v>9772</v>
      </c>
      <c r="G131" s="3" t="str">
        <f t="shared" ref="G131:G194" ca="1" si="23">IF(A131&lt;10,"Αθήνας","Θεσσαλονίκης")</f>
        <v>Αθήνας</v>
      </c>
      <c r="H131" s="3" t="str">
        <f t="shared" ref="H131:H194" ca="1" si="24">IF(G131="Αθήνας",IF(SUM(B131:E131)&lt;10000,"Μάνδρας","Ασπροπύργου"),"Σίνδου")</f>
        <v>Μάνδρας</v>
      </c>
      <c r="I131" s="3" t="s">
        <v>0</v>
      </c>
      <c r="J131" s="10">
        <f t="shared" ref="J131:M194" ca="1" si="25">IF(RANDBETWEEN(-5000,10000)&lt;=0,0,RANDBETWEEN(-5000,20000))</f>
        <v>15980</v>
      </c>
      <c r="K131" s="10">
        <f t="shared" ca="1" si="25"/>
        <v>0</v>
      </c>
      <c r="L131" s="10">
        <f t="shared" ca="1" si="25"/>
        <v>16341</v>
      </c>
      <c r="M131" s="10">
        <f t="shared" ca="1" si="25"/>
        <v>18173</v>
      </c>
      <c r="N131" s="10">
        <f t="shared" ref="N131:N194" ca="1" si="26">SUM(J131:M131)</f>
        <v>50494</v>
      </c>
    </row>
    <row r="132" spans="1:14" s="10" customFormat="1" x14ac:dyDescent="0.25">
      <c r="A132" s="1">
        <f t="shared" ca="1" si="19"/>
        <v>13</v>
      </c>
      <c r="B132" s="10">
        <f t="shared" ca="1" si="20"/>
        <v>1491</v>
      </c>
      <c r="C132" s="10">
        <f t="shared" ca="1" si="20"/>
        <v>4545</v>
      </c>
      <c r="D132" s="10">
        <f t="shared" ca="1" si="21"/>
        <v>23</v>
      </c>
      <c r="E132" s="10">
        <f t="shared" ca="1" si="20"/>
        <v>3191</v>
      </c>
      <c r="F132" s="10">
        <f t="shared" ca="1" si="22"/>
        <v>9250</v>
      </c>
      <c r="G132" s="3" t="str">
        <f t="shared" ca="1" si="23"/>
        <v>Θεσσαλονίκης</v>
      </c>
      <c r="H132" s="3" t="str">
        <f t="shared" ca="1" si="24"/>
        <v>Σίνδου</v>
      </c>
      <c r="I132" s="3" t="s">
        <v>1</v>
      </c>
      <c r="J132" s="10">
        <f t="shared" ca="1" si="25"/>
        <v>4111</v>
      </c>
      <c r="K132" s="10">
        <f t="shared" ca="1" si="25"/>
        <v>4347</v>
      </c>
      <c r="L132" s="10">
        <f t="shared" ca="1" si="25"/>
        <v>0</v>
      </c>
      <c r="M132" s="10">
        <f t="shared" ca="1" si="25"/>
        <v>12634</v>
      </c>
      <c r="N132" s="10">
        <f t="shared" ca="1" si="26"/>
        <v>21092</v>
      </c>
    </row>
    <row r="133" spans="1:14" s="10" customFormat="1" x14ac:dyDescent="0.25">
      <c r="A133" s="1">
        <f t="shared" ca="1" si="19"/>
        <v>17</v>
      </c>
      <c r="B133" s="10">
        <f t="shared" ca="1" si="20"/>
        <v>227</v>
      </c>
      <c r="C133" s="10">
        <f t="shared" ca="1" si="20"/>
        <v>285</v>
      </c>
      <c r="D133" s="10">
        <f t="shared" ca="1" si="21"/>
        <v>36</v>
      </c>
      <c r="E133" s="10">
        <f t="shared" ca="1" si="20"/>
        <v>474</v>
      </c>
      <c r="F133" s="10">
        <f t="shared" ca="1" si="22"/>
        <v>1022</v>
      </c>
      <c r="G133" s="3" t="str">
        <f t="shared" ca="1" si="23"/>
        <v>Θεσσαλονίκης</v>
      </c>
      <c r="H133" s="3" t="str">
        <f t="shared" ca="1" si="24"/>
        <v>Σίνδου</v>
      </c>
      <c r="I133" s="3" t="s">
        <v>1</v>
      </c>
      <c r="J133" s="10">
        <f t="shared" ca="1" si="25"/>
        <v>7178</v>
      </c>
      <c r="K133" s="10">
        <f t="shared" ca="1" si="25"/>
        <v>-1875</v>
      </c>
      <c r="L133" s="10">
        <f t="shared" ca="1" si="25"/>
        <v>11492</v>
      </c>
      <c r="M133" s="10">
        <f t="shared" ca="1" si="25"/>
        <v>0</v>
      </c>
      <c r="N133" s="10">
        <f t="shared" ca="1" si="26"/>
        <v>16795</v>
      </c>
    </row>
    <row r="134" spans="1:14" s="10" customFormat="1" x14ac:dyDescent="0.25">
      <c r="A134" s="1">
        <f t="shared" ca="1" si="19"/>
        <v>3</v>
      </c>
      <c r="B134" s="10">
        <f t="shared" ca="1" si="20"/>
        <v>3200</v>
      </c>
      <c r="C134" s="10">
        <f t="shared" ca="1" si="20"/>
        <v>3870</v>
      </c>
      <c r="D134" s="10">
        <f t="shared" ca="1" si="21"/>
        <v>195</v>
      </c>
      <c r="E134" s="10">
        <f t="shared" ca="1" si="20"/>
        <v>2929</v>
      </c>
      <c r="F134" s="10">
        <f t="shared" ca="1" si="22"/>
        <v>10194</v>
      </c>
      <c r="G134" s="3" t="str">
        <f t="shared" ca="1" si="23"/>
        <v>Αθήνας</v>
      </c>
      <c r="H134" s="3" t="str">
        <f t="shared" ca="1" si="24"/>
        <v>Ασπροπύργου</v>
      </c>
      <c r="I134" s="3" t="s">
        <v>1</v>
      </c>
      <c r="J134" s="10">
        <f t="shared" ca="1" si="25"/>
        <v>-2270</v>
      </c>
      <c r="K134" s="10">
        <f t="shared" ca="1" si="25"/>
        <v>0</v>
      </c>
      <c r="L134" s="10">
        <f t="shared" ca="1" si="25"/>
        <v>0</v>
      </c>
      <c r="M134" s="10">
        <f t="shared" ca="1" si="25"/>
        <v>-1596</v>
      </c>
      <c r="N134" s="10">
        <f t="shared" ca="1" si="26"/>
        <v>-3866</v>
      </c>
    </row>
    <row r="135" spans="1:14" s="10" customFormat="1" x14ac:dyDescent="0.25">
      <c r="A135" s="1">
        <f t="shared" ca="1" si="19"/>
        <v>20</v>
      </c>
      <c r="B135" s="10">
        <f t="shared" ca="1" si="20"/>
        <v>3316</v>
      </c>
      <c r="C135" s="10">
        <f t="shared" ca="1" si="20"/>
        <v>4940</v>
      </c>
      <c r="D135" s="10">
        <f t="shared" ca="1" si="21"/>
        <v>298</v>
      </c>
      <c r="E135" s="10">
        <f t="shared" ca="1" si="20"/>
        <v>4864</v>
      </c>
      <c r="F135" s="10">
        <f t="shared" ca="1" si="22"/>
        <v>13418</v>
      </c>
      <c r="G135" s="3" t="str">
        <f t="shared" ca="1" si="23"/>
        <v>Θεσσαλονίκης</v>
      </c>
      <c r="H135" s="3" t="str">
        <f t="shared" ca="1" si="24"/>
        <v>Σίνδου</v>
      </c>
      <c r="I135" s="3" t="s">
        <v>1</v>
      </c>
      <c r="J135" s="10">
        <f t="shared" ca="1" si="25"/>
        <v>13966</v>
      </c>
      <c r="K135" s="10">
        <f t="shared" ca="1" si="25"/>
        <v>17692</v>
      </c>
      <c r="L135" s="10">
        <f t="shared" ca="1" si="25"/>
        <v>4867</v>
      </c>
      <c r="M135" s="10">
        <f t="shared" ca="1" si="25"/>
        <v>8363</v>
      </c>
      <c r="N135" s="10">
        <f t="shared" ca="1" si="26"/>
        <v>44888</v>
      </c>
    </row>
    <row r="136" spans="1:14" s="10" customFormat="1" x14ac:dyDescent="0.25">
      <c r="A136" s="1">
        <f t="shared" ca="1" si="19"/>
        <v>12</v>
      </c>
      <c r="B136" s="10">
        <f t="shared" ca="1" si="20"/>
        <v>1618</v>
      </c>
      <c r="C136" s="10">
        <f t="shared" ca="1" si="20"/>
        <v>4869</v>
      </c>
      <c r="D136" s="10">
        <f t="shared" ca="1" si="21"/>
        <v>27</v>
      </c>
      <c r="E136" s="10">
        <f t="shared" ca="1" si="20"/>
        <v>535</v>
      </c>
      <c r="F136" s="10">
        <f t="shared" ca="1" si="22"/>
        <v>7049</v>
      </c>
      <c r="G136" s="3" t="str">
        <f t="shared" ca="1" si="23"/>
        <v>Θεσσαλονίκης</v>
      </c>
      <c r="H136" s="3" t="str">
        <f t="shared" ca="1" si="24"/>
        <v>Σίνδου</v>
      </c>
      <c r="I136" s="3" t="s">
        <v>1</v>
      </c>
      <c r="J136" s="10">
        <f t="shared" ca="1" si="25"/>
        <v>18467</v>
      </c>
      <c r="K136" s="10">
        <f t="shared" ca="1" si="25"/>
        <v>0</v>
      </c>
      <c r="L136" s="10">
        <f t="shared" ca="1" si="25"/>
        <v>-63</v>
      </c>
      <c r="M136" s="10">
        <f t="shared" ca="1" si="25"/>
        <v>4388</v>
      </c>
      <c r="N136" s="10">
        <f t="shared" ca="1" si="26"/>
        <v>22792</v>
      </c>
    </row>
    <row r="137" spans="1:14" s="10" customFormat="1" x14ac:dyDescent="0.25">
      <c r="A137" s="1">
        <f t="shared" ca="1" si="19"/>
        <v>13</v>
      </c>
      <c r="B137" s="10">
        <f t="shared" ca="1" si="20"/>
        <v>3174</v>
      </c>
      <c r="C137" s="10">
        <f t="shared" ca="1" si="20"/>
        <v>3795</v>
      </c>
      <c r="D137" s="10">
        <f t="shared" ca="1" si="21"/>
        <v>458</v>
      </c>
      <c r="E137" s="10">
        <f t="shared" ca="1" si="20"/>
        <v>4380</v>
      </c>
      <c r="F137" s="10">
        <f t="shared" ca="1" si="22"/>
        <v>11807</v>
      </c>
      <c r="G137" s="3" t="str">
        <f t="shared" ca="1" si="23"/>
        <v>Θεσσαλονίκης</v>
      </c>
      <c r="H137" s="3" t="str">
        <f t="shared" ca="1" si="24"/>
        <v>Σίνδου</v>
      </c>
      <c r="I137" s="3" t="s">
        <v>0</v>
      </c>
      <c r="J137" s="10">
        <f t="shared" ca="1" si="25"/>
        <v>11313</v>
      </c>
      <c r="K137" s="10">
        <f t="shared" ca="1" si="25"/>
        <v>6956</v>
      </c>
      <c r="L137" s="10">
        <f t="shared" ca="1" si="25"/>
        <v>10899</v>
      </c>
      <c r="M137" s="10">
        <f t="shared" ca="1" si="25"/>
        <v>2636</v>
      </c>
      <c r="N137" s="10">
        <f t="shared" ca="1" si="26"/>
        <v>31804</v>
      </c>
    </row>
    <row r="138" spans="1:14" s="10" customFormat="1" x14ac:dyDescent="0.25">
      <c r="A138" s="1">
        <f t="shared" ca="1" si="19"/>
        <v>1</v>
      </c>
      <c r="B138" s="10">
        <f t="shared" ca="1" si="20"/>
        <v>4800</v>
      </c>
      <c r="C138" s="10">
        <f t="shared" ca="1" si="20"/>
        <v>4834</v>
      </c>
      <c r="D138" s="10">
        <f t="shared" ca="1" si="21"/>
        <v>257</v>
      </c>
      <c r="E138" s="10">
        <f t="shared" ca="1" si="20"/>
        <v>4141</v>
      </c>
      <c r="F138" s="10">
        <f t="shared" ca="1" si="22"/>
        <v>14032</v>
      </c>
      <c r="G138" s="3" t="str">
        <f t="shared" ca="1" si="23"/>
        <v>Αθήνας</v>
      </c>
      <c r="H138" s="3" t="str">
        <f t="shared" ca="1" si="24"/>
        <v>Ασπροπύργου</v>
      </c>
      <c r="I138" s="3" t="s">
        <v>1</v>
      </c>
      <c r="J138" s="10">
        <f t="shared" ca="1" si="25"/>
        <v>-3904</v>
      </c>
      <c r="K138" s="10">
        <f t="shared" ca="1" si="25"/>
        <v>0</v>
      </c>
      <c r="L138" s="10">
        <f t="shared" ca="1" si="25"/>
        <v>0</v>
      </c>
      <c r="M138" s="10">
        <f t="shared" ca="1" si="25"/>
        <v>0</v>
      </c>
      <c r="N138" s="10">
        <f t="shared" ca="1" si="26"/>
        <v>-3904</v>
      </c>
    </row>
    <row r="139" spans="1:14" s="10" customFormat="1" x14ac:dyDescent="0.25">
      <c r="A139" s="1">
        <f t="shared" ca="1" si="19"/>
        <v>12</v>
      </c>
      <c r="B139" s="10">
        <f t="shared" ca="1" si="20"/>
        <v>1364</v>
      </c>
      <c r="C139" s="10">
        <f t="shared" ca="1" si="20"/>
        <v>1426</v>
      </c>
      <c r="D139" s="10">
        <f t="shared" ca="1" si="21"/>
        <v>320</v>
      </c>
      <c r="E139" s="10">
        <f t="shared" ca="1" si="20"/>
        <v>3343</v>
      </c>
      <c r="F139" s="10">
        <f t="shared" ca="1" si="22"/>
        <v>6453</v>
      </c>
      <c r="G139" s="3" t="str">
        <f t="shared" ca="1" si="23"/>
        <v>Θεσσαλονίκης</v>
      </c>
      <c r="H139" s="3" t="str">
        <f t="shared" ca="1" si="24"/>
        <v>Σίνδου</v>
      </c>
      <c r="I139" s="3" t="s">
        <v>1</v>
      </c>
      <c r="J139" s="10">
        <f t="shared" ca="1" si="25"/>
        <v>5842</v>
      </c>
      <c r="K139" s="10">
        <f t="shared" ca="1" si="25"/>
        <v>14884</v>
      </c>
      <c r="L139" s="10">
        <f t="shared" ca="1" si="25"/>
        <v>3810</v>
      </c>
      <c r="M139" s="10">
        <f t="shared" ca="1" si="25"/>
        <v>0</v>
      </c>
      <c r="N139" s="10">
        <f t="shared" ca="1" si="26"/>
        <v>24536</v>
      </c>
    </row>
    <row r="140" spans="1:14" s="10" customFormat="1" x14ac:dyDescent="0.25">
      <c r="A140" s="1">
        <f t="shared" ca="1" si="19"/>
        <v>5</v>
      </c>
      <c r="B140" s="10">
        <f t="shared" ca="1" si="20"/>
        <v>3884</v>
      </c>
      <c r="C140" s="10">
        <f t="shared" ca="1" si="20"/>
        <v>4019</v>
      </c>
      <c r="D140" s="10">
        <f t="shared" ca="1" si="21"/>
        <v>98</v>
      </c>
      <c r="E140" s="10">
        <f t="shared" ca="1" si="20"/>
        <v>73</v>
      </c>
      <c r="F140" s="10">
        <f t="shared" ca="1" si="22"/>
        <v>8074</v>
      </c>
      <c r="G140" s="3" t="str">
        <f t="shared" ca="1" si="23"/>
        <v>Αθήνας</v>
      </c>
      <c r="H140" s="3" t="str">
        <f t="shared" ca="1" si="24"/>
        <v>Μάνδρας</v>
      </c>
      <c r="I140" s="3" t="s">
        <v>1</v>
      </c>
      <c r="J140" s="10">
        <f t="shared" ca="1" si="25"/>
        <v>10357</v>
      </c>
      <c r="K140" s="10">
        <f t="shared" ca="1" si="25"/>
        <v>0</v>
      </c>
      <c r="L140" s="10">
        <f t="shared" ca="1" si="25"/>
        <v>3081</v>
      </c>
      <c r="M140" s="10">
        <f t="shared" ca="1" si="25"/>
        <v>12215</v>
      </c>
      <c r="N140" s="10">
        <f t="shared" ca="1" si="26"/>
        <v>25653</v>
      </c>
    </row>
    <row r="141" spans="1:14" s="10" customFormat="1" x14ac:dyDescent="0.25">
      <c r="A141" s="1">
        <f t="shared" ca="1" si="19"/>
        <v>8</v>
      </c>
      <c r="B141" s="10">
        <f t="shared" ca="1" si="20"/>
        <v>2954</v>
      </c>
      <c r="C141" s="10">
        <f t="shared" ca="1" si="20"/>
        <v>4235</v>
      </c>
      <c r="D141" s="10">
        <f t="shared" ca="1" si="21"/>
        <v>363</v>
      </c>
      <c r="E141" s="10">
        <f t="shared" ca="1" si="20"/>
        <v>830</v>
      </c>
      <c r="F141" s="10">
        <f t="shared" ca="1" si="22"/>
        <v>8382</v>
      </c>
      <c r="G141" s="3" t="str">
        <f t="shared" ca="1" si="23"/>
        <v>Αθήνας</v>
      </c>
      <c r="H141" s="3" t="str">
        <f t="shared" ca="1" si="24"/>
        <v>Μάνδρας</v>
      </c>
      <c r="I141" s="3" t="s">
        <v>1</v>
      </c>
      <c r="J141" s="10">
        <f t="shared" ca="1" si="25"/>
        <v>8707</v>
      </c>
      <c r="K141" s="10">
        <f t="shared" ca="1" si="25"/>
        <v>0</v>
      </c>
      <c r="L141" s="10">
        <f t="shared" ca="1" si="25"/>
        <v>0</v>
      </c>
      <c r="M141" s="10">
        <f t="shared" ca="1" si="25"/>
        <v>8325</v>
      </c>
      <c r="N141" s="10">
        <f t="shared" ca="1" si="26"/>
        <v>17032</v>
      </c>
    </row>
    <row r="142" spans="1:14" s="10" customFormat="1" x14ac:dyDescent="0.25">
      <c r="A142" s="1">
        <f t="shared" ca="1" si="19"/>
        <v>13</v>
      </c>
      <c r="B142" s="10">
        <f t="shared" ca="1" si="20"/>
        <v>3209</v>
      </c>
      <c r="C142" s="10">
        <f t="shared" ca="1" si="20"/>
        <v>3356</v>
      </c>
      <c r="D142" s="10">
        <f t="shared" ca="1" si="21"/>
        <v>445</v>
      </c>
      <c r="E142" s="10">
        <f t="shared" ca="1" si="20"/>
        <v>1076</v>
      </c>
      <c r="F142" s="10">
        <f t="shared" ca="1" si="22"/>
        <v>8086</v>
      </c>
      <c r="G142" s="3" t="str">
        <f t="shared" ca="1" si="23"/>
        <v>Θεσσαλονίκης</v>
      </c>
      <c r="H142" s="3" t="str">
        <f t="shared" ca="1" si="24"/>
        <v>Σίνδου</v>
      </c>
      <c r="I142" s="3" t="s">
        <v>1</v>
      </c>
      <c r="J142" s="10">
        <f t="shared" ca="1" si="25"/>
        <v>10389</v>
      </c>
      <c r="K142" s="10">
        <f t="shared" ca="1" si="25"/>
        <v>6777</v>
      </c>
      <c r="L142" s="10">
        <f t="shared" ca="1" si="25"/>
        <v>11921</v>
      </c>
      <c r="M142" s="10">
        <f t="shared" ca="1" si="25"/>
        <v>2894</v>
      </c>
      <c r="N142" s="10">
        <f t="shared" ca="1" si="26"/>
        <v>31981</v>
      </c>
    </row>
    <row r="143" spans="1:14" s="10" customFormat="1" x14ac:dyDescent="0.25">
      <c r="A143" s="1">
        <f t="shared" ca="1" si="19"/>
        <v>9</v>
      </c>
      <c r="B143" s="10">
        <f t="shared" ca="1" si="20"/>
        <v>693</v>
      </c>
      <c r="C143" s="10">
        <f t="shared" ca="1" si="20"/>
        <v>4992</v>
      </c>
      <c r="D143" s="10">
        <f t="shared" ca="1" si="21"/>
        <v>96</v>
      </c>
      <c r="E143" s="10">
        <f t="shared" ca="1" si="20"/>
        <v>1357</v>
      </c>
      <c r="F143" s="10">
        <f t="shared" ca="1" si="22"/>
        <v>7138</v>
      </c>
      <c r="G143" s="3" t="str">
        <f t="shared" ca="1" si="23"/>
        <v>Αθήνας</v>
      </c>
      <c r="H143" s="3" t="str">
        <f t="shared" ca="1" si="24"/>
        <v>Μάνδρας</v>
      </c>
      <c r="I143" s="3" t="s">
        <v>1</v>
      </c>
      <c r="J143" s="10">
        <f t="shared" ca="1" si="25"/>
        <v>0</v>
      </c>
      <c r="K143" s="10">
        <f t="shared" ca="1" si="25"/>
        <v>912</v>
      </c>
      <c r="L143" s="10">
        <f t="shared" ca="1" si="25"/>
        <v>507</v>
      </c>
      <c r="M143" s="10">
        <f t="shared" ca="1" si="25"/>
        <v>0</v>
      </c>
      <c r="N143" s="10">
        <f t="shared" ca="1" si="26"/>
        <v>1419</v>
      </c>
    </row>
    <row r="144" spans="1:14" s="10" customFormat="1" x14ac:dyDescent="0.25">
      <c r="A144" s="1">
        <f t="shared" ca="1" si="19"/>
        <v>19</v>
      </c>
      <c r="B144" s="10">
        <f t="shared" ca="1" si="20"/>
        <v>720</v>
      </c>
      <c r="C144" s="10">
        <f t="shared" ca="1" si="20"/>
        <v>4066</v>
      </c>
      <c r="D144" s="10">
        <f t="shared" ca="1" si="21"/>
        <v>392</v>
      </c>
      <c r="E144" s="10">
        <f t="shared" ca="1" si="20"/>
        <v>908</v>
      </c>
      <c r="F144" s="10">
        <f t="shared" ca="1" si="22"/>
        <v>6086</v>
      </c>
      <c r="G144" s="3" t="str">
        <f t="shared" ca="1" si="23"/>
        <v>Θεσσαλονίκης</v>
      </c>
      <c r="H144" s="3" t="str">
        <f t="shared" ca="1" si="24"/>
        <v>Σίνδου</v>
      </c>
      <c r="I144" s="3" t="s">
        <v>1</v>
      </c>
      <c r="J144" s="10">
        <f t="shared" ca="1" si="25"/>
        <v>5138</v>
      </c>
      <c r="K144" s="10">
        <f t="shared" ca="1" si="25"/>
        <v>18519</v>
      </c>
      <c r="L144" s="10">
        <f t="shared" ca="1" si="25"/>
        <v>14165</v>
      </c>
      <c r="M144" s="10">
        <f t="shared" ca="1" si="25"/>
        <v>12085</v>
      </c>
      <c r="N144" s="10">
        <f t="shared" ca="1" si="26"/>
        <v>49907</v>
      </c>
    </row>
    <row r="145" spans="1:14" s="10" customFormat="1" x14ac:dyDescent="0.25">
      <c r="A145" s="1">
        <f t="shared" ca="1" si="19"/>
        <v>2</v>
      </c>
      <c r="B145" s="10">
        <f t="shared" ca="1" si="20"/>
        <v>2329</v>
      </c>
      <c r="C145" s="10">
        <f t="shared" ca="1" si="20"/>
        <v>699</v>
      </c>
      <c r="D145" s="10">
        <f t="shared" ca="1" si="21"/>
        <v>134</v>
      </c>
      <c r="E145" s="10">
        <f t="shared" ca="1" si="20"/>
        <v>1514</v>
      </c>
      <c r="F145" s="10">
        <f t="shared" ca="1" si="22"/>
        <v>4676</v>
      </c>
      <c r="G145" s="3" t="str">
        <f t="shared" ca="1" si="23"/>
        <v>Αθήνας</v>
      </c>
      <c r="H145" s="3" t="str">
        <f t="shared" ca="1" si="24"/>
        <v>Μάνδρας</v>
      </c>
      <c r="I145" s="3" t="s">
        <v>1</v>
      </c>
      <c r="J145" s="10">
        <f t="shared" ca="1" si="25"/>
        <v>0</v>
      </c>
      <c r="K145" s="10">
        <f t="shared" ca="1" si="25"/>
        <v>0</v>
      </c>
      <c r="L145" s="10">
        <f t="shared" ca="1" si="25"/>
        <v>16094</v>
      </c>
      <c r="M145" s="10">
        <f t="shared" ca="1" si="25"/>
        <v>12363</v>
      </c>
      <c r="N145" s="10">
        <f t="shared" ca="1" si="26"/>
        <v>28457</v>
      </c>
    </row>
    <row r="146" spans="1:14" s="10" customFormat="1" x14ac:dyDescent="0.25">
      <c r="A146" s="1">
        <f t="shared" ca="1" si="19"/>
        <v>11</v>
      </c>
      <c r="B146" s="10">
        <f t="shared" ca="1" si="20"/>
        <v>3774</v>
      </c>
      <c r="C146" s="10">
        <f t="shared" ca="1" si="20"/>
        <v>1310</v>
      </c>
      <c r="D146" s="10">
        <f t="shared" ca="1" si="21"/>
        <v>483</v>
      </c>
      <c r="E146" s="10">
        <f t="shared" ca="1" si="20"/>
        <v>3910</v>
      </c>
      <c r="F146" s="10">
        <f t="shared" ca="1" si="22"/>
        <v>9477</v>
      </c>
      <c r="G146" s="3" t="str">
        <f t="shared" ca="1" si="23"/>
        <v>Θεσσαλονίκης</v>
      </c>
      <c r="H146" s="3" t="str">
        <f t="shared" ca="1" si="24"/>
        <v>Σίνδου</v>
      </c>
      <c r="I146" s="3" t="s">
        <v>1</v>
      </c>
      <c r="J146" s="10">
        <f t="shared" ca="1" si="25"/>
        <v>1983</v>
      </c>
      <c r="K146" s="10">
        <f t="shared" ca="1" si="25"/>
        <v>12424</v>
      </c>
      <c r="L146" s="10">
        <f t="shared" ca="1" si="25"/>
        <v>-489</v>
      </c>
      <c r="M146" s="10">
        <f t="shared" ca="1" si="25"/>
        <v>0</v>
      </c>
      <c r="N146" s="10">
        <f t="shared" ca="1" si="26"/>
        <v>13918</v>
      </c>
    </row>
    <row r="147" spans="1:14" s="10" customFormat="1" x14ac:dyDescent="0.25">
      <c r="A147" s="1">
        <f t="shared" ca="1" si="19"/>
        <v>13</v>
      </c>
      <c r="B147" s="10">
        <f t="shared" ca="1" si="20"/>
        <v>592</v>
      </c>
      <c r="C147" s="10">
        <f t="shared" ca="1" si="20"/>
        <v>2965</v>
      </c>
      <c r="D147" s="10">
        <f t="shared" ca="1" si="21"/>
        <v>264</v>
      </c>
      <c r="E147" s="10">
        <f t="shared" ca="1" si="20"/>
        <v>4995</v>
      </c>
      <c r="F147" s="10">
        <f t="shared" ca="1" si="22"/>
        <v>8816</v>
      </c>
      <c r="G147" s="3" t="str">
        <f t="shared" ca="1" si="23"/>
        <v>Θεσσαλονίκης</v>
      </c>
      <c r="H147" s="3" t="str">
        <f t="shared" ca="1" si="24"/>
        <v>Σίνδου</v>
      </c>
      <c r="I147" s="3" t="s">
        <v>0</v>
      </c>
      <c r="J147" s="10">
        <f t="shared" ca="1" si="25"/>
        <v>9285</v>
      </c>
      <c r="K147" s="10">
        <f t="shared" ca="1" si="25"/>
        <v>0</v>
      </c>
      <c r="L147" s="10">
        <f t="shared" ca="1" si="25"/>
        <v>0</v>
      </c>
      <c r="M147" s="10">
        <f t="shared" ca="1" si="25"/>
        <v>15394</v>
      </c>
      <c r="N147" s="10">
        <f t="shared" ca="1" si="26"/>
        <v>24679</v>
      </c>
    </row>
    <row r="148" spans="1:14" s="10" customFormat="1" x14ac:dyDescent="0.25">
      <c r="A148" s="1">
        <f t="shared" ca="1" si="19"/>
        <v>6</v>
      </c>
      <c r="B148" s="10">
        <f t="shared" ca="1" si="20"/>
        <v>1697</v>
      </c>
      <c r="C148" s="10">
        <f t="shared" ca="1" si="20"/>
        <v>3872</v>
      </c>
      <c r="D148" s="10">
        <f t="shared" ca="1" si="21"/>
        <v>248</v>
      </c>
      <c r="E148" s="10">
        <f t="shared" ca="1" si="20"/>
        <v>1945</v>
      </c>
      <c r="F148" s="10">
        <f t="shared" ca="1" si="22"/>
        <v>7762</v>
      </c>
      <c r="G148" s="3" t="str">
        <f t="shared" ca="1" si="23"/>
        <v>Αθήνας</v>
      </c>
      <c r="H148" s="3" t="str">
        <f t="shared" ca="1" si="24"/>
        <v>Μάνδρας</v>
      </c>
      <c r="I148" s="3" t="s">
        <v>0</v>
      </c>
      <c r="J148" s="10">
        <f t="shared" ca="1" si="25"/>
        <v>14176</v>
      </c>
      <c r="K148" s="10">
        <f t="shared" ca="1" si="25"/>
        <v>0</v>
      </c>
      <c r="L148" s="10">
        <f t="shared" ca="1" si="25"/>
        <v>6168</v>
      </c>
      <c r="M148" s="10">
        <f t="shared" ca="1" si="25"/>
        <v>0</v>
      </c>
      <c r="N148" s="10">
        <f t="shared" ca="1" si="26"/>
        <v>20344</v>
      </c>
    </row>
    <row r="149" spans="1:14" s="10" customFormat="1" x14ac:dyDescent="0.25">
      <c r="A149" s="1">
        <f t="shared" ca="1" si="19"/>
        <v>5</v>
      </c>
      <c r="B149" s="10">
        <f t="shared" ca="1" si="20"/>
        <v>757</v>
      </c>
      <c r="C149" s="10">
        <f t="shared" ca="1" si="20"/>
        <v>2274</v>
      </c>
      <c r="D149" s="10">
        <f t="shared" ca="1" si="21"/>
        <v>18</v>
      </c>
      <c r="E149" s="10">
        <f t="shared" ca="1" si="20"/>
        <v>4454</v>
      </c>
      <c r="F149" s="10">
        <f t="shared" ca="1" si="22"/>
        <v>7503</v>
      </c>
      <c r="G149" s="3" t="str">
        <f t="shared" ca="1" si="23"/>
        <v>Αθήνας</v>
      </c>
      <c r="H149" s="3" t="str">
        <f t="shared" ca="1" si="24"/>
        <v>Μάνδρας</v>
      </c>
      <c r="I149" s="3" t="s">
        <v>1</v>
      </c>
      <c r="J149" s="10">
        <f t="shared" ca="1" si="25"/>
        <v>11047</v>
      </c>
      <c r="K149" s="10">
        <f t="shared" ca="1" si="25"/>
        <v>12702</v>
      </c>
      <c r="L149" s="10">
        <f t="shared" ca="1" si="25"/>
        <v>15890</v>
      </c>
      <c r="M149" s="10">
        <f t="shared" ca="1" si="25"/>
        <v>0</v>
      </c>
      <c r="N149" s="10">
        <f t="shared" ca="1" si="26"/>
        <v>39639</v>
      </c>
    </row>
    <row r="150" spans="1:14" s="10" customFormat="1" x14ac:dyDescent="0.25">
      <c r="A150" s="1">
        <f t="shared" ca="1" si="19"/>
        <v>2</v>
      </c>
      <c r="B150" s="10">
        <f t="shared" ca="1" si="20"/>
        <v>1580</v>
      </c>
      <c r="C150" s="10">
        <f t="shared" ca="1" si="20"/>
        <v>363</v>
      </c>
      <c r="D150" s="10">
        <f t="shared" ca="1" si="21"/>
        <v>103</v>
      </c>
      <c r="E150" s="10">
        <f t="shared" ca="1" si="20"/>
        <v>191</v>
      </c>
      <c r="F150" s="10">
        <f t="shared" ca="1" si="22"/>
        <v>2237</v>
      </c>
      <c r="G150" s="3" t="str">
        <f t="shared" ca="1" si="23"/>
        <v>Αθήνας</v>
      </c>
      <c r="H150" s="3" t="str">
        <f t="shared" ca="1" si="24"/>
        <v>Μάνδρας</v>
      </c>
      <c r="I150" s="3" t="s">
        <v>1</v>
      </c>
      <c r="J150" s="10">
        <f t="shared" ca="1" si="25"/>
        <v>8612</v>
      </c>
      <c r="K150" s="10">
        <f t="shared" ca="1" si="25"/>
        <v>11823</v>
      </c>
      <c r="L150" s="10">
        <f t="shared" ca="1" si="25"/>
        <v>12591</v>
      </c>
      <c r="M150" s="10">
        <f t="shared" ca="1" si="25"/>
        <v>15710</v>
      </c>
      <c r="N150" s="10">
        <f t="shared" ca="1" si="26"/>
        <v>48736</v>
      </c>
    </row>
    <row r="151" spans="1:14" s="10" customFormat="1" x14ac:dyDescent="0.25">
      <c r="A151" s="1">
        <f t="shared" ca="1" si="19"/>
        <v>18</v>
      </c>
      <c r="B151" s="10">
        <f t="shared" ca="1" si="20"/>
        <v>2044</v>
      </c>
      <c r="C151" s="10">
        <f t="shared" ca="1" si="20"/>
        <v>127</v>
      </c>
      <c r="D151" s="10">
        <f t="shared" ca="1" si="21"/>
        <v>49</v>
      </c>
      <c r="E151" s="10">
        <f t="shared" ca="1" si="20"/>
        <v>168</v>
      </c>
      <c r="F151" s="10">
        <f t="shared" ca="1" si="22"/>
        <v>2388</v>
      </c>
      <c r="G151" s="3" t="str">
        <f t="shared" ca="1" si="23"/>
        <v>Θεσσαλονίκης</v>
      </c>
      <c r="H151" s="3" t="str">
        <f t="shared" ca="1" si="24"/>
        <v>Σίνδου</v>
      </c>
      <c r="I151" s="3" t="s">
        <v>1</v>
      </c>
      <c r="J151" s="10">
        <f t="shared" ca="1" si="25"/>
        <v>15196</v>
      </c>
      <c r="K151" s="10">
        <f t="shared" ca="1" si="25"/>
        <v>8946</v>
      </c>
      <c r="L151" s="10">
        <f t="shared" ca="1" si="25"/>
        <v>4400</v>
      </c>
      <c r="M151" s="10">
        <f t="shared" ca="1" si="25"/>
        <v>14581</v>
      </c>
      <c r="N151" s="10">
        <f t="shared" ca="1" si="26"/>
        <v>43123</v>
      </c>
    </row>
    <row r="152" spans="1:14" s="10" customFormat="1" x14ac:dyDescent="0.25">
      <c r="A152" s="1">
        <f t="shared" ca="1" si="19"/>
        <v>16</v>
      </c>
      <c r="B152" s="10">
        <f t="shared" ca="1" si="20"/>
        <v>1172</v>
      </c>
      <c r="C152" s="10">
        <f t="shared" ca="1" si="20"/>
        <v>586</v>
      </c>
      <c r="D152" s="10">
        <f t="shared" ca="1" si="21"/>
        <v>290</v>
      </c>
      <c r="E152" s="10">
        <f t="shared" ca="1" si="20"/>
        <v>1368</v>
      </c>
      <c r="F152" s="10">
        <f t="shared" ca="1" si="22"/>
        <v>3416</v>
      </c>
      <c r="G152" s="3" t="str">
        <f t="shared" ca="1" si="23"/>
        <v>Θεσσαλονίκης</v>
      </c>
      <c r="H152" s="3" t="str">
        <f t="shared" ca="1" si="24"/>
        <v>Σίνδου</v>
      </c>
      <c r="I152" s="3" t="s">
        <v>1</v>
      </c>
      <c r="J152" s="10">
        <f t="shared" ca="1" si="25"/>
        <v>12586</v>
      </c>
      <c r="K152" s="10">
        <f t="shared" ca="1" si="25"/>
        <v>38</v>
      </c>
      <c r="L152" s="10">
        <f t="shared" ca="1" si="25"/>
        <v>16219</v>
      </c>
      <c r="M152" s="10">
        <f t="shared" ca="1" si="25"/>
        <v>7387</v>
      </c>
      <c r="N152" s="10">
        <f t="shared" ca="1" si="26"/>
        <v>36230</v>
      </c>
    </row>
    <row r="153" spans="1:14" s="10" customFormat="1" x14ac:dyDescent="0.25">
      <c r="A153" s="1">
        <f t="shared" ca="1" si="19"/>
        <v>3</v>
      </c>
      <c r="B153" s="10">
        <f t="shared" ca="1" si="20"/>
        <v>1765</v>
      </c>
      <c r="C153" s="10">
        <f t="shared" ca="1" si="20"/>
        <v>3141</v>
      </c>
      <c r="D153" s="10">
        <f t="shared" ca="1" si="21"/>
        <v>78</v>
      </c>
      <c r="E153" s="10">
        <f t="shared" ca="1" si="20"/>
        <v>1534</v>
      </c>
      <c r="F153" s="10">
        <f t="shared" ca="1" si="22"/>
        <v>6518</v>
      </c>
      <c r="G153" s="3" t="str">
        <f t="shared" ca="1" si="23"/>
        <v>Αθήνας</v>
      </c>
      <c r="H153" s="3" t="str">
        <f t="shared" ca="1" si="24"/>
        <v>Μάνδρας</v>
      </c>
      <c r="I153" s="3" t="s">
        <v>0</v>
      </c>
      <c r="J153" s="10">
        <f t="shared" ca="1" si="25"/>
        <v>-2629</v>
      </c>
      <c r="K153" s="10">
        <f t="shared" ca="1" si="25"/>
        <v>0</v>
      </c>
      <c r="L153" s="10">
        <f t="shared" ca="1" si="25"/>
        <v>0</v>
      </c>
      <c r="M153" s="10">
        <f t="shared" ca="1" si="25"/>
        <v>9261</v>
      </c>
      <c r="N153" s="10">
        <f t="shared" ca="1" si="26"/>
        <v>6632</v>
      </c>
    </row>
    <row r="154" spans="1:14" s="10" customFormat="1" x14ac:dyDescent="0.25">
      <c r="A154" s="1">
        <f t="shared" ca="1" si="19"/>
        <v>9</v>
      </c>
      <c r="B154" s="10">
        <f t="shared" ca="1" si="20"/>
        <v>2667</v>
      </c>
      <c r="C154" s="10">
        <f t="shared" ca="1" si="20"/>
        <v>3846</v>
      </c>
      <c r="D154" s="10">
        <f t="shared" ca="1" si="21"/>
        <v>328</v>
      </c>
      <c r="E154" s="10">
        <f t="shared" ca="1" si="20"/>
        <v>874</v>
      </c>
      <c r="F154" s="10">
        <f t="shared" ca="1" si="22"/>
        <v>7715</v>
      </c>
      <c r="G154" s="3" t="str">
        <f t="shared" ca="1" si="23"/>
        <v>Αθήνας</v>
      </c>
      <c r="H154" s="3" t="str">
        <f t="shared" ca="1" si="24"/>
        <v>Μάνδρας</v>
      </c>
      <c r="I154" s="3" t="s">
        <v>1</v>
      </c>
      <c r="J154" s="10">
        <f t="shared" ca="1" si="25"/>
        <v>3898</v>
      </c>
      <c r="K154" s="10">
        <f t="shared" ca="1" si="25"/>
        <v>3268</v>
      </c>
      <c r="L154" s="10">
        <f t="shared" ca="1" si="25"/>
        <v>18430</v>
      </c>
      <c r="M154" s="10">
        <f t="shared" ca="1" si="25"/>
        <v>12571</v>
      </c>
      <c r="N154" s="10">
        <f t="shared" ca="1" si="26"/>
        <v>38167</v>
      </c>
    </row>
    <row r="155" spans="1:14" s="10" customFormat="1" x14ac:dyDescent="0.25">
      <c r="A155" s="1">
        <f t="shared" ca="1" si="19"/>
        <v>17</v>
      </c>
      <c r="B155" s="10">
        <f t="shared" ca="1" si="20"/>
        <v>2570</v>
      </c>
      <c r="C155" s="10">
        <f t="shared" ca="1" si="20"/>
        <v>1014</v>
      </c>
      <c r="D155" s="10">
        <f t="shared" ca="1" si="21"/>
        <v>421</v>
      </c>
      <c r="E155" s="10">
        <f t="shared" ca="1" si="20"/>
        <v>3971</v>
      </c>
      <c r="F155" s="10">
        <f t="shared" ca="1" si="22"/>
        <v>7976</v>
      </c>
      <c r="G155" s="3" t="str">
        <f t="shared" ca="1" si="23"/>
        <v>Θεσσαλονίκης</v>
      </c>
      <c r="H155" s="3" t="str">
        <f t="shared" ca="1" si="24"/>
        <v>Σίνδου</v>
      </c>
      <c r="I155" s="3" t="s">
        <v>1</v>
      </c>
      <c r="J155" s="10">
        <f t="shared" ca="1" si="25"/>
        <v>-3331</v>
      </c>
      <c r="K155" s="10">
        <f t="shared" ca="1" si="25"/>
        <v>5737</v>
      </c>
      <c r="L155" s="10">
        <f t="shared" ca="1" si="25"/>
        <v>-3854</v>
      </c>
      <c r="M155" s="10">
        <f t="shared" ca="1" si="25"/>
        <v>3275</v>
      </c>
      <c r="N155" s="10">
        <f t="shared" ca="1" si="26"/>
        <v>1827</v>
      </c>
    </row>
    <row r="156" spans="1:14" s="10" customFormat="1" x14ac:dyDescent="0.25">
      <c r="A156" s="1">
        <f t="shared" ca="1" si="19"/>
        <v>4</v>
      </c>
      <c r="B156" s="10">
        <f t="shared" ca="1" si="20"/>
        <v>3826</v>
      </c>
      <c r="C156" s="10">
        <f t="shared" ca="1" si="20"/>
        <v>4655</v>
      </c>
      <c r="D156" s="10">
        <f t="shared" ca="1" si="21"/>
        <v>143</v>
      </c>
      <c r="E156" s="10">
        <f t="shared" ca="1" si="20"/>
        <v>1456</v>
      </c>
      <c r="F156" s="10">
        <f t="shared" ca="1" si="22"/>
        <v>10080</v>
      </c>
      <c r="G156" s="3" t="str">
        <f t="shared" ca="1" si="23"/>
        <v>Αθήνας</v>
      </c>
      <c r="H156" s="3" t="str">
        <f t="shared" ca="1" si="24"/>
        <v>Ασπροπύργου</v>
      </c>
      <c r="I156" s="3" t="s">
        <v>1</v>
      </c>
      <c r="J156" s="10">
        <f t="shared" ca="1" si="25"/>
        <v>0</v>
      </c>
      <c r="K156" s="10">
        <f t="shared" ca="1" si="25"/>
        <v>1754</v>
      </c>
      <c r="L156" s="10">
        <f t="shared" ca="1" si="25"/>
        <v>8245</v>
      </c>
      <c r="M156" s="10">
        <f t="shared" ca="1" si="25"/>
        <v>19510</v>
      </c>
      <c r="N156" s="10">
        <f t="shared" ca="1" si="26"/>
        <v>29509</v>
      </c>
    </row>
    <row r="157" spans="1:14" s="10" customFormat="1" x14ac:dyDescent="0.25">
      <c r="A157" s="1">
        <f t="shared" ca="1" si="19"/>
        <v>16</v>
      </c>
      <c r="B157" s="10">
        <f t="shared" ca="1" si="20"/>
        <v>3826</v>
      </c>
      <c r="C157" s="10">
        <f t="shared" ca="1" si="20"/>
        <v>1086</v>
      </c>
      <c r="D157" s="10">
        <f t="shared" ca="1" si="21"/>
        <v>53</v>
      </c>
      <c r="E157" s="10">
        <f t="shared" ca="1" si="20"/>
        <v>3905</v>
      </c>
      <c r="F157" s="10">
        <f t="shared" ca="1" si="22"/>
        <v>8870</v>
      </c>
      <c r="G157" s="3" t="str">
        <f t="shared" ca="1" si="23"/>
        <v>Θεσσαλονίκης</v>
      </c>
      <c r="H157" s="3" t="str">
        <f t="shared" ca="1" si="24"/>
        <v>Σίνδου</v>
      </c>
      <c r="I157" s="3" t="s">
        <v>1</v>
      </c>
      <c r="J157" s="10">
        <f t="shared" ca="1" si="25"/>
        <v>0</v>
      </c>
      <c r="K157" s="10">
        <f t="shared" ca="1" si="25"/>
        <v>-1163</v>
      </c>
      <c r="L157" s="10">
        <f t="shared" ca="1" si="25"/>
        <v>0</v>
      </c>
      <c r="M157" s="10">
        <f t="shared" ca="1" si="25"/>
        <v>3504</v>
      </c>
      <c r="N157" s="10">
        <f t="shared" ca="1" si="26"/>
        <v>2341</v>
      </c>
    </row>
    <row r="158" spans="1:14" s="10" customFormat="1" x14ac:dyDescent="0.25">
      <c r="A158" s="1">
        <f t="shared" ca="1" si="19"/>
        <v>5</v>
      </c>
      <c r="B158" s="10">
        <f t="shared" ca="1" si="20"/>
        <v>1548</v>
      </c>
      <c r="C158" s="10">
        <f t="shared" ca="1" si="20"/>
        <v>3247</v>
      </c>
      <c r="D158" s="10">
        <f t="shared" ca="1" si="21"/>
        <v>392</v>
      </c>
      <c r="E158" s="10">
        <f t="shared" ca="1" si="20"/>
        <v>4560</v>
      </c>
      <c r="F158" s="10">
        <f t="shared" ca="1" si="22"/>
        <v>9747</v>
      </c>
      <c r="G158" s="3" t="str">
        <f t="shared" ca="1" si="23"/>
        <v>Αθήνας</v>
      </c>
      <c r="H158" s="3" t="str">
        <f t="shared" ca="1" si="24"/>
        <v>Μάνδρας</v>
      </c>
      <c r="I158" s="3" t="s">
        <v>1</v>
      </c>
      <c r="J158" s="10">
        <f t="shared" ca="1" si="25"/>
        <v>778</v>
      </c>
      <c r="K158" s="10">
        <f t="shared" ca="1" si="25"/>
        <v>0</v>
      </c>
      <c r="L158" s="10">
        <f t="shared" ca="1" si="25"/>
        <v>16754</v>
      </c>
      <c r="M158" s="10">
        <f t="shared" ca="1" si="25"/>
        <v>0</v>
      </c>
      <c r="N158" s="10">
        <f t="shared" ca="1" si="26"/>
        <v>17532</v>
      </c>
    </row>
    <row r="159" spans="1:14" s="10" customFormat="1" x14ac:dyDescent="0.25">
      <c r="A159" s="1">
        <f t="shared" ca="1" si="19"/>
        <v>19</v>
      </c>
      <c r="B159" s="10">
        <f t="shared" ca="1" si="20"/>
        <v>2695</v>
      </c>
      <c r="C159" s="10">
        <f t="shared" ca="1" si="20"/>
        <v>1030</v>
      </c>
      <c r="D159" s="10">
        <f t="shared" ca="1" si="21"/>
        <v>140</v>
      </c>
      <c r="E159" s="10">
        <f t="shared" ca="1" si="20"/>
        <v>2139</v>
      </c>
      <c r="F159" s="10">
        <f t="shared" ca="1" si="22"/>
        <v>6004</v>
      </c>
      <c r="G159" s="3" t="str">
        <f t="shared" ca="1" si="23"/>
        <v>Θεσσαλονίκης</v>
      </c>
      <c r="H159" s="3" t="str">
        <f t="shared" ca="1" si="24"/>
        <v>Σίνδου</v>
      </c>
      <c r="I159" s="3" t="s">
        <v>1</v>
      </c>
      <c r="J159" s="10">
        <f t="shared" ca="1" si="25"/>
        <v>3413</v>
      </c>
      <c r="K159" s="10">
        <f t="shared" ca="1" si="25"/>
        <v>8667</v>
      </c>
      <c r="L159" s="10">
        <f t="shared" ca="1" si="25"/>
        <v>-4200</v>
      </c>
      <c r="M159" s="10">
        <f t="shared" ca="1" si="25"/>
        <v>0</v>
      </c>
      <c r="N159" s="10">
        <f t="shared" ca="1" si="26"/>
        <v>7880</v>
      </c>
    </row>
    <row r="160" spans="1:14" s="10" customFormat="1" x14ac:dyDescent="0.25">
      <c r="A160" s="1">
        <f t="shared" ca="1" si="19"/>
        <v>10</v>
      </c>
      <c r="B160" s="10">
        <f t="shared" ca="1" si="20"/>
        <v>3643</v>
      </c>
      <c r="C160" s="10">
        <f t="shared" ca="1" si="20"/>
        <v>4323</v>
      </c>
      <c r="D160" s="10">
        <f t="shared" ca="1" si="21"/>
        <v>347</v>
      </c>
      <c r="E160" s="10">
        <f t="shared" ca="1" si="20"/>
        <v>4179</v>
      </c>
      <c r="F160" s="10">
        <f t="shared" ca="1" si="22"/>
        <v>12492</v>
      </c>
      <c r="G160" s="3" t="str">
        <f t="shared" ca="1" si="23"/>
        <v>Θεσσαλονίκης</v>
      </c>
      <c r="H160" s="3" t="str">
        <f t="shared" ca="1" si="24"/>
        <v>Σίνδου</v>
      </c>
      <c r="I160" s="3" t="s">
        <v>0</v>
      </c>
      <c r="J160" s="10">
        <f t="shared" ca="1" si="25"/>
        <v>0</v>
      </c>
      <c r="K160" s="10">
        <f t="shared" ca="1" si="25"/>
        <v>1437</v>
      </c>
      <c r="L160" s="10">
        <f t="shared" ca="1" si="25"/>
        <v>13152</v>
      </c>
      <c r="M160" s="10">
        <f t="shared" ca="1" si="25"/>
        <v>0</v>
      </c>
      <c r="N160" s="10">
        <f t="shared" ca="1" si="26"/>
        <v>14589</v>
      </c>
    </row>
    <row r="161" spans="1:14" s="10" customFormat="1" x14ac:dyDescent="0.25">
      <c r="A161" s="1">
        <f t="shared" ca="1" si="19"/>
        <v>6</v>
      </c>
      <c r="B161" s="10">
        <f t="shared" ca="1" si="20"/>
        <v>177</v>
      </c>
      <c r="C161" s="10">
        <f t="shared" ca="1" si="20"/>
        <v>1961</v>
      </c>
      <c r="D161" s="10">
        <f t="shared" ca="1" si="21"/>
        <v>448</v>
      </c>
      <c r="E161" s="10">
        <f t="shared" ca="1" si="20"/>
        <v>832</v>
      </c>
      <c r="F161" s="10">
        <f t="shared" ca="1" si="22"/>
        <v>3418</v>
      </c>
      <c r="G161" s="3" t="str">
        <f t="shared" ca="1" si="23"/>
        <v>Αθήνας</v>
      </c>
      <c r="H161" s="3" t="str">
        <f t="shared" ca="1" si="24"/>
        <v>Μάνδρας</v>
      </c>
      <c r="I161" s="3" t="s">
        <v>1</v>
      </c>
      <c r="J161" s="10">
        <f t="shared" ca="1" si="25"/>
        <v>17726</v>
      </c>
      <c r="K161" s="10">
        <f t="shared" ca="1" si="25"/>
        <v>6143</v>
      </c>
      <c r="L161" s="10">
        <f t="shared" ca="1" si="25"/>
        <v>0</v>
      </c>
      <c r="M161" s="10">
        <f t="shared" ca="1" si="25"/>
        <v>9012</v>
      </c>
      <c r="N161" s="10">
        <f t="shared" ca="1" si="26"/>
        <v>32881</v>
      </c>
    </row>
    <row r="162" spans="1:14" s="10" customFormat="1" x14ac:dyDescent="0.25">
      <c r="A162" s="1">
        <f t="shared" ca="1" si="19"/>
        <v>8</v>
      </c>
      <c r="B162" s="10">
        <f t="shared" ca="1" si="20"/>
        <v>1204</v>
      </c>
      <c r="C162" s="10">
        <f t="shared" ca="1" si="20"/>
        <v>3742</v>
      </c>
      <c r="D162" s="10">
        <f t="shared" ca="1" si="21"/>
        <v>330</v>
      </c>
      <c r="E162" s="10">
        <f t="shared" ca="1" si="20"/>
        <v>3437</v>
      </c>
      <c r="F162" s="10">
        <f t="shared" ca="1" si="22"/>
        <v>8713</v>
      </c>
      <c r="G162" s="3" t="str">
        <f t="shared" ca="1" si="23"/>
        <v>Αθήνας</v>
      </c>
      <c r="H162" s="3" t="str">
        <f t="shared" ca="1" si="24"/>
        <v>Μάνδρας</v>
      </c>
      <c r="I162" s="3" t="s">
        <v>1</v>
      </c>
      <c r="J162" s="10">
        <f t="shared" ca="1" si="25"/>
        <v>-1041</v>
      </c>
      <c r="K162" s="10">
        <f t="shared" ca="1" si="25"/>
        <v>12105</v>
      </c>
      <c r="L162" s="10">
        <f t="shared" ca="1" si="25"/>
        <v>0</v>
      </c>
      <c r="M162" s="10">
        <f t="shared" ca="1" si="25"/>
        <v>9200</v>
      </c>
      <c r="N162" s="10">
        <f t="shared" ca="1" si="26"/>
        <v>20264</v>
      </c>
    </row>
    <row r="163" spans="1:14" s="10" customFormat="1" x14ac:dyDescent="0.25">
      <c r="A163" s="1">
        <f t="shared" ca="1" si="19"/>
        <v>10</v>
      </c>
      <c r="B163" s="10">
        <f t="shared" ca="1" si="20"/>
        <v>533</v>
      </c>
      <c r="C163" s="10">
        <f t="shared" ca="1" si="20"/>
        <v>1214</v>
      </c>
      <c r="D163" s="10">
        <f t="shared" ca="1" si="21"/>
        <v>165</v>
      </c>
      <c r="E163" s="10">
        <f t="shared" ca="1" si="20"/>
        <v>1956</v>
      </c>
      <c r="F163" s="10">
        <f t="shared" ca="1" si="22"/>
        <v>3868</v>
      </c>
      <c r="G163" s="3" t="str">
        <f t="shared" ca="1" si="23"/>
        <v>Θεσσαλονίκης</v>
      </c>
      <c r="H163" s="3" t="str">
        <f t="shared" ca="1" si="24"/>
        <v>Σίνδου</v>
      </c>
      <c r="I163" s="3" t="s">
        <v>1</v>
      </c>
      <c r="J163" s="10">
        <f t="shared" ca="1" si="25"/>
        <v>742</v>
      </c>
      <c r="K163" s="10">
        <f t="shared" ca="1" si="25"/>
        <v>0</v>
      </c>
      <c r="L163" s="10">
        <f t="shared" ca="1" si="25"/>
        <v>-1831</v>
      </c>
      <c r="M163" s="10">
        <f t="shared" ca="1" si="25"/>
        <v>12632</v>
      </c>
      <c r="N163" s="10">
        <f t="shared" ca="1" si="26"/>
        <v>11543</v>
      </c>
    </row>
    <row r="164" spans="1:14" s="10" customFormat="1" x14ac:dyDescent="0.25">
      <c r="A164" s="1">
        <f t="shared" ca="1" si="19"/>
        <v>3</v>
      </c>
      <c r="B164" s="10">
        <f t="shared" ca="1" si="20"/>
        <v>1260</v>
      </c>
      <c r="C164" s="10">
        <f t="shared" ca="1" si="20"/>
        <v>4125</v>
      </c>
      <c r="D164" s="10">
        <f t="shared" ca="1" si="21"/>
        <v>330</v>
      </c>
      <c r="E164" s="10">
        <f t="shared" ca="1" si="20"/>
        <v>2762</v>
      </c>
      <c r="F164" s="10">
        <f t="shared" ca="1" si="22"/>
        <v>8477</v>
      </c>
      <c r="G164" s="3" t="str">
        <f t="shared" ca="1" si="23"/>
        <v>Αθήνας</v>
      </c>
      <c r="H164" s="3" t="str">
        <f t="shared" ca="1" si="24"/>
        <v>Μάνδρας</v>
      </c>
      <c r="I164" s="3" t="s">
        <v>1</v>
      </c>
      <c r="J164" s="10">
        <f t="shared" ca="1" si="25"/>
        <v>0</v>
      </c>
      <c r="K164" s="10">
        <f t="shared" ca="1" si="25"/>
        <v>-3204</v>
      </c>
      <c r="L164" s="10">
        <f t="shared" ca="1" si="25"/>
        <v>0</v>
      </c>
      <c r="M164" s="10">
        <f t="shared" ca="1" si="25"/>
        <v>-1439</v>
      </c>
      <c r="N164" s="10">
        <f t="shared" ca="1" si="26"/>
        <v>-4643</v>
      </c>
    </row>
    <row r="165" spans="1:14" s="10" customFormat="1" x14ac:dyDescent="0.25">
      <c r="A165" s="1">
        <f t="shared" ca="1" si="19"/>
        <v>3</v>
      </c>
      <c r="B165" s="10">
        <f t="shared" ca="1" si="20"/>
        <v>3777</v>
      </c>
      <c r="C165" s="10">
        <f t="shared" ca="1" si="20"/>
        <v>2364</v>
      </c>
      <c r="D165" s="10">
        <f t="shared" ca="1" si="21"/>
        <v>172</v>
      </c>
      <c r="E165" s="10">
        <f t="shared" ca="1" si="20"/>
        <v>4080</v>
      </c>
      <c r="F165" s="10">
        <f t="shared" ca="1" si="22"/>
        <v>10393</v>
      </c>
      <c r="G165" s="3" t="str">
        <f t="shared" ca="1" si="23"/>
        <v>Αθήνας</v>
      </c>
      <c r="H165" s="3" t="str">
        <f t="shared" ca="1" si="24"/>
        <v>Ασπροπύργου</v>
      </c>
      <c r="I165" s="3" t="s">
        <v>0</v>
      </c>
      <c r="J165" s="10">
        <f t="shared" ca="1" si="25"/>
        <v>4909</v>
      </c>
      <c r="K165" s="10">
        <f t="shared" ca="1" si="25"/>
        <v>0</v>
      </c>
      <c r="L165" s="10">
        <f t="shared" ca="1" si="25"/>
        <v>0</v>
      </c>
      <c r="M165" s="10">
        <f t="shared" ca="1" si="25"/>
        <v>10717</v>
      </c>
      <c r="N165" s="10">
        <f t="shared" ca="1" si="26"/>
        <v>15626</v>
      </c>
    </row>
    <row r="166" spans="1:14" s="10" customFormat="1" x14ac:dyDescent="0.25">
      <c r="A166" s="1">
        <f t="shared" ca="1" si="19"/>
        <v>4</v>
      </c>
      <c r="B166" s="10">
        <f t="shared" ca="1" si="20"/>
        <v>4917</v>
      </c>
      <c r="C166" s="10">
        <f t="shared" ca="1" si="20"/>
        <v>4067</v>
      </c>
      <c r="D166" s="10">
        <f t="shared" ca="1" si="21"/>
        <v>148</v>
      </c>
      <c r="E166" s="10">
        <f t="shared" ca="1" si="20"/>
        <v>1467</v>
      </c>
      <c r="F166" s="10">
        <f t="shared" ca="1" si="22"/>
        <v>10599</v>
      </c>
      <c r="G166" s="3" t="str">
        <f t="shared" ca="1" si="23"/>
        <v>Αθήνας</v>
      </c>
      <c r="H166" s="3" t="str">
        <f t="shared" ca="1" si="24"/>
        <v>Ασπροπύργου</v>
      </c>
      <c r="I166" s="3" t="s">
        <v>0</v>
      </c>
      <c r="J166" s="10">
        <f t="shared" ca="1" si="25"/>
        <v>11314</v>
      </c>
      <c r="K166" s="10">
        <f t="shared" ca="1" si="25"/>
        <v>17438</v>
      </c>
      <c r="L166" s="10">
        <f t="shared" ca="1" si="25"/>
        <v>15908</v>
      </c>
      <c r="M166" s="10">
        <f t="shared" ca="1" si="25"/>
        <v>-4752</v>
      </c>
      <c r="N166" s="10">
        <f t="shared" ca="1" si="26"/>
        <v>39908</v>
      </c>
    </row>
    <row r="167" spans="1:14" s="10" customFormat="1" x14ac:dyDescent="0.25">
      <c r="A167" s="1">
        <f t="shared" ca="1" si="19"/>
        <v>19</v>
      </c>
      <c r="B167" s="10">
        <f t="shared" ca="1" si="20"/>
        <v>2959</v>
      </c>
      <c r="C167" s="10">
        <f t="shared" ca="1" si="20"/>
        <v>4099</v>
      </c>
      <c r="D167" s="10">
        <f t="shared" ca="1" si="21"/>
        <v>320</v>
      </c>
      <c r="E167" s="10">
        <f t="shared" ca="1" si="20"/>
        <v>2990</v>
      </c>
      <c r="F167" s="10">
        <f t="shared" ca="1" si="22"/>
        <v>10368</v>
      </c>
      <c r="G167" s="3" t="str">
        <f t="shared" ca="1" si="23"/>
        <v>Θεσσαλονίκης</v>
      </c>
      <c r="H167" s="3" t="str">
        <f t="shared" ca="1" si="24"/>
        <v>Σίνδου</v>
      </c>
      <c r="I167" s="3" t="s">
        <v>0</v>
      </c>
      <c r="J167" s="10">
        <f t="shared" ca="1" si="25"/>
        <v>1882</v>
      </c>
      <c r="K167" s="10">
        <f t="shared" ca="1" si="25"/>
        <v>0</v>
      </c>
      <c r="L167" s="10">
        <f t="shared" ca="1" si="25"/>
        <v>0</v>
      </c>
      <c r="M167" s="10">
        <f t="shared" ca="1" si="25"/>
        <v>-1526</v>
      </c>
      <c r="N167" s="10">
        <f t="shared" ca="1" si="26"/>
        <v>356</v>
      </c>
    </row>
    <row r="168" spans="1:14" s="10" customFormat="1" x14ac:dyDescent="0.25">
      <c r="A168" s="1">
        <f t="shared" ca="1" si="19"/>
        <v>11</v>
      </c>
      <c r="B168" s="10">
        <f t="shared" ca="1" si="20"/>
        <v>1421</v>
      </c>
      <c r="C168" s="10">
        <f t="shared" ca="1" si="20"/>
        <v>217</v>
      </c>
      <c r="D168" s="10">
        <f t="shared" ca="1" si="21"/>
        <v>284</v>
      </c>
      <c r="E168" s="10">
        <f t="shared" ca="1" si="20"/>
        <v>3111</v>
      </c>
      <c r="F168" s="10">
        <f t="shared" ca="1" si="22"/>
        <v>5033</v>
      </c>
      <c r="G168" s="3" t="str">
        <f t="shared" ca="1" si="23"/>
        <v>Θεσσαλονίκης</v>
      </c>
      <c r="H168" s="3" t="str">
        <f t="shared" ca="1" si="24"/>
        <v>Σίνδου</v>
      </c>
      <c r="I168" s="3" t="s">
        <v>1</v>
      </c>
      <c r="J168" s="10">
        <f t="shared" ca="1" si="25"/>
        <v>0</v>
      </c>
      <c r="K168" s="10">
        <f t="shared" ca="1" si="25"/>
        <v>0</v>
      </c>
      <c r="L168" s="10">
        <f t="shared" ca="1" si="25"/>
        <v>0</v>
      </c>
      <c r="M168" s="10">
        <f t="shared" ca="1" si="25"/>
        <v>14824</v>
      </c>
      <c r="N168" s="10">
        <f t="shared" ca="1" si="26"/>
        <v>14824</v>
      </c>
    </row>
    <row r="169" spans="1:14" s="10" customFormat="1" x14ac:dyDescent="0.25">
      <c r="A169" s="1">
        <f t="shared" ca="1" si="19"/>
        <v>14</v>
      </c>
      <c r="B169" s="10">
        <f t="shared" ca="1" si="20"/>
        <v>3885</v>
      </c>
      <c r="C169" s="10">
        <f t="shared" ca="1" si="20"/>
        <v>1459</v>
      </c>
      <c r="D169" s="10">
        <f t="shared" ca="1" si="21"/>
        <v>87</v>
      </c>
      <c r="E169" s="10">
        <f t="shared" ca="1" si="20"/>
        <v>3796</v>
      </c>
      <c r="F169" s="10">
        <f t="shared" ca="1" si="22"/>
        <v>9227</v>
      </c>
      <c r="G169" s="3" t="str">
        <f t="shared" ca="1" si="23"/>
        <v>Θεσσαλονίκης</v>
      </c>
      <c r="H169" s="3" t="str">
        <f t="shared" ca="1" si="24"/>
        <v>Σίνδου</v>
      </c>
      <c r="I169" s="3" t="s">
        <v>1</v>
      </c>
      <c r="J169" s="10">
        <f t="shared" ca="1" si="25"/>
        <v>0</v>
      </c>
      <c r="K169" s="10">
        <f t="shared" ca="1" si="25"/>
        <v>12346</v>
      </c>
      <c r="L169" s="10">
        <f t="shared" ca="1" si="25"/>
        <v>3183</v>
      </c>
      <c r="M169" s="10">
        <f t="shared" ca="1" si="25"/>
        <v>7947</v>
      </c>
      <c r="N169" s="10">
        <f t="shared" ca="1" si="26"/>
        <v>23476</v>
      </c>
    </row>
    <row r="170" spans="1:14" s="10" customFormat="1" x14ac:dyDescent="0.25">
      <c r="A170" s="1">
        <f t="shared" ca="1" si="19"/>
        <v>8</v>
      </c>
      <c r="B170" s="10">
        <f t="shared" ca="1" si="20"/>
        <v>1493</v>
      </c>
      <c r="C170" s="10">
        <f t="shared" ca="1" si="20"/>
        <v>3769</v>
      </c>
      <c r="D170" s="10">
        <f t="shared" ca="1" si="21"/>
        <v>90</v>
      </c>
      <c r="E170" s="10">
        <f t="shared" ca="1" si="20"/>
        <v>4316</v>
      </c>
      <c r="F170" s="10">
        <f t="shared" ca="1" si="22"/>
        <v>9668</v>
      </c>
      <c r="G170" s="3" t="str">
        <f t="shared" ca="1" si="23"/>
        <v>Αθήνας</v>
      </c>
      <c r="H170" s="3" t="str">
        <f t="shared" ca="1" si="24"/>
        <v>Μάνδρας</v>
      </c>
      <c r="I170" s="3" t="s">
        <v>1</v>
      </c>
      <c r="J170" s="10">
        <f t="shared" ca="1" si="25"/>
        <v>0</v>
      </c>
      <c r="K170" s="10">
        <f t="shared" ca="1" si="25"/>
        <v>0</v>
      </c>
      <c r="L170" s="10">
        <f t="shared" ca="1" si="25"/>
        <v>7954</v>
      </c>
      <c r="M170" s="10">
        <f t="shared" ca="1" si="25"/>
        <v>0</v>
      </c>
      <c r="N170" s="10">
        <f t="shared" ca="1" si="26"/>
        <v>7954</v>
      </c>
    </row>
    <row r="171" spans="1:14" s="10" customFormat="1" x14ac:dyDescent="0.25">
      <c r="A171" s="1">
        <f t="shared" ca="1" si="19"/>
        <v>5</v>
      </c>
      <c r="B171" s="10">
        <f t="shared" ca="1" si="20"/>
        <v>2824</v>
      </c>
      <c r="C171" s="10">
        <f t="shared" ca="1" si="20"/>
        <v>2338</v>
      </c>
      <c r="D171" s="10">
        <f t="shared" ca="1" si="21"/>
        <v>223</v>
      </c>
      <c r="E171" s="10">
        <f t="shared" ca="1" si="20"/>
        <v>1660</v>
      </c>
      <c r="F171" s="10">
        <f t="shared" ca="1" si="22"/>
        <v>7045</v>
      </c>
      <c r="G171" s="3" t="str">
        <f t="shared" ca="1" si="23"/>
        <v>Αθήνας</v>
      </c>
      <c r="H171" s="3" t="str">
        <f t="shared" ca="1" si="24"/>
        <v>Μάνδρας</v>
      </c>
      <c r="I171" s="3" t="s">
        <v>0</v>
      </c>
      <c r="J171" s="10">
        <f t="shared" ca="1" si="25"/>
        <v>10840</v>
      </c>
      <c r="K171" s="10">
        <f t="shared" ca="1" si="25"/>
        <v>8916</v>
      </c>
      <c r="L171" s="10">
        <f t="shared" ca="1" si="25"/>
        <v>9936</v>
      </c>
      <c r="M171" s="10">
        <f t="shared" ca="1" si="25"/>
        <v>19322</v>
      </c>
      <c r="N171" s="10">
        <f t="shared" ca="1" si="26"/>
        <v>49014</v>
      </c>
    </row>
    <row r="172" spans="1:14" s="10" customFormat="1" x14ac:dyDescent="0.25">
      <c r="A172" s="1">
        <f t="shared" ca="1" si="19"/>
        <v>16</v>
      </c>
      <c r="B172" s="10">
        <f t="shared" ca="1" si="20"/>
        <v>4920</v>
      </c>
      <c r="C172" s="10">
        <f t="shared" ca="1" si="20"/>
        <v>2852</v>
      </c>
      <c r="D172" s="10">
        <f t="shared" ca="1" si="21"/>
        <v>390</v>
      </c>
      <c r="E172" s="10">
        <f t="shared" ca="1" si="20"/>
        <v>65</v>
      </c>
      <c r="F172" s="10">
        <f t="shared" ca="1" si="22"/>
        <v>8227</v>
      </c>
      <c r="G172" s="3" t="str">
        <f t="shared" ca="1" si="23"/>
        <v>Θεσσαλονίκης</v>
      </c>
      <c r="H172" s="3" t="str">
        <f t="shared" ca="1" si="24"/>
        <v>Σίνδου</v>
      </c>
      <c r="I172" s="3" t="s">
        <v>1</v>
      </c>
      <c r="J172" s="10">
        <f t="shared" ca="1" si="25"/>
        <v>0</v>
      </c>
      <c r="K172" s="10">
        <f t="shared" ca="1" si="25"/>
        <v>-3719</v>
      </c>
      <c r="L172" s="10">
        <f t="shared" ca="1" si="25"/>
        <v>0</v>
      </c>
      <c r="M172" s="10">
        <f t="shared" ca="1" si="25"/>
        <v>-2223</v>
      </c>
      <c r="N172" s="10">
        <f t="shared" ca="1" si="26"/>
        <v>-5942</v>
      </c>
    </row>
    <row r="173" spans="1:14" s="10" customFormat="1" x14ac:dyDescent="0.25">
      <c r="A173" s="1">
        <f t="shared" ca="1" si="19"/>
        <v>14</v>
      </c>
      <c r="B173" s="10">
        <f t="shared" ca="1" si="20"/>
        <v>2513</v>
      </c>
      <c r="C173" s="10">
        <f t="shared" ca="1" si="20"/>
        <v>1441</v>
      </c>
      <c r="D173" s="10">
        <f t="shared" ca="1" si="21"/>
        <v>344</v>
      </c>
      <c r="E173" s="10">
        <f t="shared" ca="1" si="20"/>
        <v>240</v>
      </c>
      <c r="F173" s="10">
        <f t="shared" ca="1" si="22"/>
        <v>4538</v>
      </c>
      <c r="G173" s="3" t="str">
        <f t="shared" ca="1" si="23"/>
        <v>Θεσσαλονίκης</v>
      </c>
      <c r="H173" s="3" t="str">
        <f t="shared" ca="1" si="24"/>
        <v>Σίνδου</v>
      </c>
      <c r="I173" s="3" t="s">
        <v>1</v>
      </c>
      <c r="J173" s="10">
        <f t="shared" ca="1" si="25"/>
        <v>14542</v>
      </c>
      <c r="K173" s="10">
        <f t="shared" ca="1" si="25"/>
        <v>5027</v>
      </c>
      <c r="L173" s="10">
        <f t="shared" ca="1" si="25"/>
        <v>-1447</v>
      </c>
      <c r="M173" s="10">
        <f t="shared" ca="1" si="25"/>
        <v>4808</v>
      </c>
      <c r="N173" s="10">
        <f t="shared" ca="1" si="26"/>
        <v>22930</v>
      </c>
    </row>
    <row r="174" spans="1:14" s="10" customFormat="1" x14ac:dyDescent="0.25">
      <c r="A174" s="1">
        <f t="shared" ca="1" si="19"/>
        <v>19</v>
      </c>
      <c r="B174" s="10">
        <f t="shared" ca="1" si="20"/>
        <v>2700</v>
      </c>
      <c r="C174" s="10">
        <f t="shared" ca="1" si="20"/>
        <v>1792</v>
      </c>
      <c r="D174" s="10">
        <f t="shared" ca="1" si="21"/>
        <v>362</v>
      </c>
      <c r="E174" s="10">
        <f t="shared" ca="1" si="20"/>
        <v>1755</v>
      </c>
      <c r="F174" s="10">
        <f t="shared" ca="1" si="22"/>
        <v>6609</v>
      </c>
      <c r="G174" s="3" t="str">
        <f t="shared" ca="1" si="23"/>
        <v>Θεσσαλονίκης</v>
      </c>
      <c r="H174" s="3" t="str">
        <f t="shared" ca="1" si="24"/>
        <v>Σίνδου</v>
      </c>
      <c r="I174" s="3" t="s">
        <v>1</v>
      </c>
      <c r="J174" s="10">
        <f t="shared" ca="1" si="25"/>
        <v>14146</v>
      </c>
      <c r="K174" s="10">
        <f t="shared" ca="1" si="25"/>
        <v>12622</v>
      </c>
      <c r="L174" s="10">
        <f t="shared" ca="1" si="25"/>
        <v>0</v>
      </c>
      <c r="M174" s="10">
        <f t="shared" ca="1" si="25"/>
        <v>0</v>
      </c>
      <c r="N174" s="10">
        <f t="shared" ca="1" si="26"/>
        <v>26768</v>
      </c>
    </row>
    <row r="175" spans="1:14" s="10" customFormat="1" x14ac:dyDescent="0.25">
      <c r="A175" s="1">
        <f t="shared" ca="1" si="19"/>
        <v>1</v>
      </c>
      <c r="B175" s="10">
        <f t="shared" ca="1" si="20"/>
        <v>2399</v>
      </c>
      <c r="C175" s="10">
        <f t="shared" ca="1" si="20"/>
        <v>2411</v>
      </c>
      <c r="D175" s="10">
        <f t="shared" ca="1" si="21"/>
        <v>182</v>
      </c>
      <c r="E175" s="10">
        <f t="shared" ca="1" si="20"/>
        <v>3230</v>
      </c>
      <c r="F175" s="10">
        <f t="shared" ca="1" si="22"/>
        <v>8222</v>
      </c>
      <c r="G175" s="3" t="str">
        <f t="shared" ca="1" si="23"/>
        <v>Αθήνας</v>
      </c>
      <c r="H175" s="3" t="str">
        <f t="shared" ca="1" si="24"/>
        <v>Μάνδρας</v>
      </c>
      <c r="I175" s="3" t="s">
        <v>1</v>
      </c>
      <c r="J175" s="10">
        <f t="shared" ca="1" si="25"/>
        <v>16737</v>
      </c>
      <c r="K175" s="10">
        <f t="shared" ca="1" si="25"/>
        <v>0</v>
      </c>
      <c r="L175" s="10">
        <f t="shared" ca="1" si="25"/>
        <v>0</v>
      </c>
      <c r="M175" s="10">
        <f t="shared" ca="1" si="25"/>
        <v>0</v>
      </c>
      <c r="N175" s="10">
        <f t="shared" ca="1" si="26"/>
        <v>16737</v>
      </c>
    </row>
    <row r="176" spans="1:14" s="10" customFormat="1" x14ac:dyDescent="0.25">
      <c r="A176" s="1">
        <f t="shared" ca="1" si="19"/>
        <v>20</v>
      </c>
      <c r="B176" s="10">
        <f t="shared" ca="1" si="20"/>
        <v>2359</v>
      </c>
      <c r="C176" s="10">
        <f t="shared" ca="1" si="20"/>
        <v>3677</v>
      </c>
      <c r="D176" s="10">
        <f t="shared" ca="1" si="21"/>
        <v>121</v>
      </c>
      <c r="E176" s="10">
        <f t="shared" ca="1" si="20"/>
        <v>1445</v>
      </c>
      <c r="F176" s="10">
        <f t="shared" ca="1" si="22"/>
        <v>7602</v>
      </c>
      <c r="G176" s="3" t="str">
        <f t="shared" ca="1" si="23"/>
        <v>Θεσσαλονίκης</v>
      </c>
      <c r="H176" s="3" t="str">
        <f t="shared" ca="1" si="24"/>
        <v>Σίνδου</v>
      </c>
      <c r="I176" s="3" t="s">
        <v>1</v>
      </c>
      <c r="J176" s="10">
        <f t="shared" ca="1" si="25"/>
        <v>7475</v>
      </c>
      <c r="K176" s="10">
        <f t="shared" ca="1" si="25"/>
        <v>15422</v>
      </c>
      <c r="L176" s="10">
        <f t="shared" ca="1" si="25"/>
        <v>0</v>
      </c>
      <c r="M176" s="10">
        <f t="shared" ca="1" si="25"/>
        <v>-1104</v>
      </c>
      <c r="N176" s="10">
        <f t="shared" ca="1" si="26"/>
        <v>21793</v>
      </c>
    </row>
    <row r="177" spans="1:14" s="10" customFormat="1" x14ac:dyDescent="0.25">
      <c r="A177" s="1">
        <f t="shared" ca="1" si="19"/>
        <v>7</v>
      </c>
      <c r="B177" s="10">
        <f t="shared" ca="1" si="20"/>
        <v>3843</v>
      </c>
      <c r="C177" s="10">
        <f t="shared" ca="1" si="20"/>
        <v>1403</v>
      </c>
      <c r="D177" s="10">
        <f t="shared" ca="1" si="21"/>
        <v>106</v>
      </c>
      <c r="E177" s="10">
        <f t="shared" ca="1" si="20"/>
        <v>3599</v>
      </c>
      <c r="F177" s="10">
        <f t="shared" ca="1" si="22"/>
        <v>8951</v>
      </c>
      <c r="G177" s="3" t="str">
        <f t="shared" ca="1" si="23"/>
        <v>Αθήνας</v>
      </c>
      <c r="H177" s="3" t="str">
        <f t="shared" ca="1" si="24"/>
        <v>Μάνδρας</v>
      </c>
      <c r="I177" s="3" t="s">
        <v>1</v>
      </c>
      <c r="J177" s="10">
        <f t="shared" ca="1" si="25"/>
        <v>-4136</v>
      </c>
      <c r="K177" s="10">
        <f t="shared" ca="1" si="25"/>
        <v>-1110</v>
      </c>
      <c r="L177" s="10">
        <f t="shared" ca="1" si="25"/>
        <v>0</v>
      </c>
      <c r="M177" s="10">
        <f t="shared" ca="1" si="25"/>
        <v>1619</v>
      </c>
      <c r="N177" s="10">
        <f t="shared" ca="1" si="26"/>
        <v>-3627</v>
      </c>
    </row>
    <row r="178" spans="1:14" s="10" customFormat="1" x14ac:dyDescent="0.25">
      <c r="A178" s="1">
        <f t="shared" ca="1" si="19"/>
        <v>15</v>
      </c>
      <c r="B178" s="10">
        <f t="shared" ca="1" si="20"/>
        <v>2900</v>
      </c>
      <c r="C178" s="10">
        <f t="shared" ca="1" si="20"/>
        <v>1432</v>
      </c>
      <c r="D178" s="10">
        <f t="shared" ca="1" si="21"/>
        <v>134</v>
      </c>
      <c r="E178" s="10">
        <f t="shared" ca="1" si="20"/>
        <v>2250</v>
      </c>
      <c r="F178" s="10">
        <f t="shared" ca="1" si="22"/>
        <v>6716</v>
      </c>
      <c r="G178" s="3" t="str">
        <f t="shared" ca="1" si="23"/>
        <v>Θεσσαλονίκης</v>
      </c>
      <c r="H178" s="3" t="str">
        <f t="shared" ca="1" si="24"/>
        <v>Σίνδου</v>
      </c>
      <c r="I178" s="3" t="s">
        <v>1</v>
      </c>
      <c r="J178" s="10">
        <f t="shared" ca="1" si="25"/>
        <v>12793</v>
      </c>
      <c r="K178" s="10">
        <f t="shared" ca="1" si="25"/>
        <v>4522</v>
      </c>
      <c r="L178" s="10">
        <f t="shared" ca="1" si="25"/>
        <v>0</v>
      </c>
      <c r="M178" s="10">
        <f t="shared" ca="1" si="25"/>
        <v>10217</v>
      </c>
      <c r="N178" s="10">
        <f t="shared" ca="1" si="26"/>
        <v>27532</v>
      </c>
    </row>
    <row r="179" spans="1:14" s="10" customFormat="1" x14ac:dyDescent="0.25">
      <c r="A179" s="1">
        <f t="shared" ca="1" si="19"/>
        <v>9</v>
      </c>
      <c r="B179" s="10">
        <f t="shared" ca="1" si="20"/>
        <v>2637</v>
      </c>
      <c r="C179" s="10">
        <f t="shared" ca="1" si="20"/>
        <v>1240</v>
      </c>
      <c r="D179" s="10">
        <f t="shared" ca="1" si="21"/>
        <v>154</v>
      </c>
      <c r="E179" s="10">
        <f t="shared" ca="1" si="20"/>
        <v>4408</v>
      </c>
      <c r="F179" s="10">
        <f t="shared" ca="1" si="22"/>
        <v>8439</v>
      </c>
      <c r="G179" s="3" t="str">
        <f t="shared" ca="1" si="23"/>
        <v>Αθήνας</v>
      </c>
      <c r="H179" s="3" t="str">
        <f t="shared" ca="1" si="24"/>
        <v>Μάνδρας</v>
      </c>
      <c r="I179" s="3" t="s">
        <v>0</v>
      </c>
      <c r="J179" s="10">
        <f t="shared" ca="1" si="25"/>
        <v>3156</v>
      </c>
      <c r="K179" s="10">
        <f t="shared" ca="1" si="25"/>
        <v>-2294</v>
      </c>
      <c r="L179" s="10">
        <f t="shared" ca="1" si="25"/>
        <v>-4966</v>
      </c>
      <c r="M179" s="10">
        <f t="shared" ca="1" si="25"/>
        <v>9512</v>
      </c>
      <c r="N179" s="10">
        <f t="shared" ca="1" si="26"/>
        <v>5408</v>
      </c>
    </row>
    <row r="180" spans="1:14" s="10" customFormat="1" x14ac:dyDescent="0.25">
      <c r="A180" s="1">
        <f t="shared" ca="1" si="19"/>
        <v>6</v>
      </c>
      <c r="B180" s="10">
        <f t="shared" ca="1" si="20"/>
        <v>1094</v>
      </c>
      <c r="C180" s="10">
        <f t="shared" ca="1" si="20"/>
        <v>3929</v>
      </c>
      <c r="D180" s="10">
        <f t="shared" ca="1" si="21"/>
        <v>217</v>
      </c>
      <c r="E180" s="10">
        <f t="shared" ca="1" si="20"/>
        <v>2739</v>
      </c>
      <c r="F180" s="10">
        <f t="shared" ca="1" si="22"/>
        <v>7979</v>
      </c>
      <c r="G180" s="3" t="str">
        <f t="shared" ca="1" si="23"/>
        <v>Αθήνας</v>
      </c>
      <c r="H180" s="3" t="str">
        <f t="shared" ca="1" si="24"/>
        <v>Μάνδρας</v>
      </c>
      <c r="I180" s="3" t="s">
        <v>1</v>
      </c>
      <c r="J180" s="10">
        <f t="shared" ca="1" si="25"/>
        <v>0</v>
      </c>
      <c r="K180" s="10">
        <f t="shared" ca="1" si="25"/>
        <v>-1249</v>
      </c>
      <c r="L180" s="10">
        <f t="shared" ca="1" si="25"/>
        <v>7673</v>
      </c>
      <c r="M180" s="10">
        <f t="shared" ca="1" si="25"/>
        <v>15585</v>
      </c>
      <c r="N180" s="10">
        <f t="shared" ca="1" si="26"/>
        <v>22009</v>
      </c>
    </row>
    <row r="181" spans="1:14" s="10" customFormat="1" x14ac:dyDescent="0.25">
      <c r="A181" s="1">
        <f t="shared" ca="1" si="19"/>
        <v>13</v>
      </c>
      <c r="B181" s="10">
        <f t="shared" ca="1" si="20"/>
        <v>4138</v>
      </c>
      <c r="C181" s="10">
        <f t="shared" ca="1" si="20"/>
        <v>2335</v>
      </c>
      <c r="D181" s="10">
        <f t="shared" ca="1" si="21"/>
        <v>368</v>
      </c>
      <c r="E181" s="10">
        <f t="shared" ca="1" si="20"/>
        <v>936</v>
      </c>
      <c r="F181" s="10">
        <f t="shared" ca="1" si="22"/>
        <v>7777</v>
      </c>
      <c r="G181" s="3" t="str">
        <f t="shared" ca="1" si="23"/>
        <v>Θεσσαλονίκης</v>
      </c>
      <c r="H181" s="3" t="str">
        <f t="shared" ca="1" si="24"/>
        <v>Σίνδου</v>
      </c>
      <c r="I181" s="3" t="s">
        <v>1</v>
      </c>
      <c r="J181" s="10">
        <f t="shared" ca="1" si="25"/>
        <v>15331</v>
      </c>
      <c r="K181" s="10">
        <f t="shared" ca="1" si="25"/>
        <v>19277</v>
      </c>
      <c r="L181" s="10">
        <f t="shared" ca="1" si="25"/>
        <v>0</v>
      </c>
      <c r="M181" s="10">
        <f t="shared" ca="1" si="25"/>
        <v>0</v>
      </c>
      <c r="N181" s="10">
        <f t="shared" ca="1" si="26"/>
        <v>34608</v>
      </c>
    </row>
    <row r="182" spans="1:14" s="10" customFormat="1" x14ac:dyDescent="0.25">
      <c r="A182" s="1">
        <f t="shared" ca="1" si="19"/>
        <v>5</v>
      </c>
      <c r="B182" s="10">
        <f t="shared" ca="1" si="20"/>
        <v>3964</v>
      </c>
      <c r="C182" s="10">
        <f t="shared" ca="1" si="20"/>
        <v>2920</v>
      </c>
      <c r="D182" s="10">
        <f t="shared" ca="1" si="21"/>
        <v>343</v>
      </c>
      <c r="E182" s="10">
        <f t="shared" ca="1" si="20"/>
        <v>2798</v>
      </c>
      <c r="F182" s="10">
        <f t="shared" ca="1" si="22"/>
        <v>10025</v>
      </c>
      <c r="G182" s="3" t="str">
        <f t="shared" ca="1" si="23"/>
        <v>Αθήνας</v>
      </c>
      <c r="H182" s="3" t="str">
        <f t="shared" ca="1" si="24"/>
        <v>Ασπροπύργου</v>
      </c>
      <c r="I182" s="3" t="s">
        <v>1</v>
      </c>
      <c r="J182" s="10">
        <f t="shared" ca="1" si="25"/>
        <v>936</v>
      </c>
      <c r="K182" s="10">
        <f t="shared" ca="1" si="25"/>
        <v>0</v>
      </c>
      <c r="L182" s="10">
        <f t="shared" ca="1" si="25"/>
        <v>0</v>
      </c>
      <c r="M182" s="10">
        <f t="shared" ca="1" si="25"/>
        <v>19397</v>
      </c>
      <c r="N182" s="10">
        <f t="shared" ca="1" si="26"/>
        <v>20333</v>
      </c>
    </row>
    <row r="183" spans="1:14" s="10" customFormat="1" x14ac:dyDescent="0.25">
      <c r="A183" s="1">
        <f t="shared" ca="1" si="19"/>
        <v>5</v>
      </c>
      <c r="B183" s="10">
        <f t="shared" ca="1" si="20"/>
        <v>1156</v>
      </c>
      <c r="C183" s="10">
        <f t="shared" ca="1" si="20"/>
        <v>2119</v>
      </c>
      <c r="D183" s="10">
        <f t="shared" ca="1" si="21"/>
        <v>175</v>
      </c>
      <c r="E183" s="10">
        <f t="shared" ca="1" si="20"/>
        <v>1497</v>
      </c>
      <c r="F183" s="10">
        <f t="shared" ca="1" si="22"/>
        <v>4947</v>
      </c>
      <c r="G183" s="3" t="str">
        <f t="shared" ca="1" si="23"/>
        <v>Αθήνας</v>
      </c>
      <c r="H183" s="3" t="str">
        <f t="shared" ca="1" si="24"/>
        <v>Μάνδρας</v>
      </c>
      <c r="I183" s="3" t="s">
        <v>1</v>
      </c>
      <c r="J183" s="10">
        <f t="shared" ca="1" si="25"/>
        <v>0</v>
      </c>
      <c r="K183" s="10">
        <f t="shared" ca="1" si="25"/>
        <v>0</v>
      </c>
      <c r="L183" s="10">
        <f t="shared" ca="1" si="25"/>
        <v>0</v>
      </c>
      <c r="M183" s="10">
        <f t="shared" ca="1" si="25"/>
        <v>2856</v>
      </c>
      <c r="N183" s="10">
        <f t="shared" ca="1" si="26"/>
        <v>2856</v>
      </c>
    </row>
    <row r="184" spans="1:14" s="10" customFormat="1" x14ac:dyDescent="0.25">
      <c r="A184" s="1">
        <f t="shared" ca="1" si="19"/>
        <v>10</v>
      </c>
      <c r="B184" s="10">
        <f t="shared" ca="1" si="20"/>
        <v>4370</v>
      </c>
      <c r="C184" s="10">
        <f t="shared" ca="1" si="20"/>
        <v>798</v>
      </c>
      <c r="D184" s="10">
        <f t="shared" ca="1" si="21"/>
        <v>205</v>
      </c>
      <c r="E184" s="10">
        <f t="shared" ca="1" si="20"/>
        <v>2847</v>
      </c>
      <c r="F184" s="10">
        <f t="shared" ca="1" si="22"/>
        <v>8220</v>
      </c>
      <c r="G184" s="3" t="str">
        <f t="shared" ca="1" si="23"/>
        <v>Θεσσαλονίκης</v>
      </c>
      <c r="H184" s="3" t="str">
        <f t="shared" ca="1" si="24"/>
        <v>Σίνδου</v>
      </c>
      <c r="I184" s="3" t="s">
        <v>1</v>
      </c>
      <c r="J184" s="10">
        <f t="shared" ca="1" si="25"/>
        <v>6856</v>
      </c>
      <c r="K184" s="10">
        <f t="shared" ca="1" si="25"/>
        <v>0</v>
      </c>
      <c r="L184" s="10">
        <f t="shared" ca="1" si="25"/>
        <v>16582</v>
      </c>
      <c r="M184" s="10">
        <f t="shared" ca="1" si="25"/>
        <v>16041</v>
      </c>
      <c r="N184" s="10">
        <f t="shared" ca="1" si="26"/>
        <v>39479</v>
      </c>
    </row>
    <row r="185" spans="1:14" s="10" customFormat="1" x14ac:dyDescent="0.25">
      <c r="A185" s="1">
        <f t="shared" ca="1" si="19"/>
        <v>15</v>
      </c>
      <c r="B185" s="10">
        <f t="shared" ca="1" si="20"/>
        <v>3569</v>
      </c>
      <c r="C185" s="10">
        <f t="shared" ca="1" si="20"/>
        <v>2898</v>
      </c>
      <c r="D185" s="10">
        <f t="shared" ca="1" si="21"/>
        <v>297</v>
      </c>
      <c r="E185" s="10">
        <f t="shared" ca="1" si="20"/>
        <v>4067</v>
      </c>
      <c r="F185" s="10">
        <f t="shared" ca="1" si="22"/>
        <v>10831</v>
      </c>
      <c r="G185" s="3" t="str">
        <f t="shared" ca="1" si="23"/>
        <v>Θεσσαλονίκης</v>
      </c>
      <c r="H185" s="3" t="str">
        <f t="shared" ca="1" si="24"/>
        <v>Σίνδου</v>
      </c>
      <c r="I185" s="3" t="s">
        <v>1</v>
      </c>
      <c r="J185" s="10">
        <f t="shared" ca="1" si="25"/>
        <v>4822</v>
      </c>
      <c r="K185" s="10">
        <f t="shared" ca="1" si="25"/>
        <v>4402</v>
      </c>
      <c r="L185" s="10">
        <f t="shared" ca="1" si="25"/>
        <v>17648</v>
      </c>
      <c r="M185" s="10">
        <f t="shared" ca="1" si="25"/>
        <v>18493</v>
      </c>
      <c r="N185" s="10">
        <f t="shared" ca="1" si="26"/>
        <v>45365</v>
      </c>
    </row>
    <row r="186" spans="1:14" s="10" customFormat="1" x14ac:dyDescent="0.25">
      <c r="A186" s="1">
        <f t="shared" ca="1" si="19"/>
        <v>1</v>
      </c>
      <c r="B186" s="10">
        <f t="shared" ca="1" si="20"/>
        <v>2602</v>
      </c>
      <c r="C186" s="10">
        <f t="shared" ca="1" si="20"/>
        <v>2411</v>
      </c>
      <c r="D186" s="10">
        <f t="shared" ca="1" si="21"/>
        <v>74</v>
      </c>
      <c r="E186" s="10">
        <f t="shared" ca="1" si="20"/>
        <v>3153</v>
      </c>
      <c r="F186" s="10">
        <f t="shared" ca="1" si="22"/>
        <v>8240</v>
      </c>
      <c r="G186" s="3" t="str">
        <f t="shared" ca="1" si="23"/>
        <v>Αθήνας</v>
      </c>
      <c r="H186" s="3" t="str">
        <f t="shared" ca="1" si="24"/>
        <v>Μάνδρας</v>
      </c>
      <c r="I186" s="3" t="s">
        <v>1</v>
      </c>
      <c r="J186" s="10">
        <f t="shared" ca="1" si="25"/>
        <v>0</v>
      </c>
      <c r="K186" s="10">
        <f t="shared" ca="1" si="25"/>
        <v>7349</v>
      </c>
      <c r="L186" s="10">
        <f t="shared" ca="1" si="25"/>
        <v>3946</v>
      </c>
      <c r="M186" s="10">
        <f t="shared" ca="1" si="25"/>
        <v>0</v>
      </c>
      <c r="N186" s="10">
        <f t="shared" ca="1" si="26"/>
        <v>11295</v>
      </c>
    </row>
    <row r="187" spans="1:14" s="10" customFormat="1" x14ac:dyDescent="0.25">
      <c r="A187" s="1">
        <f t="shared" ca="1" si="19"/>
        <v>20</v>
      </c>
      <c r="B187" s="10">
        <f t="shared" ca="1" si="20"/>
        <v>2000</v>
      </c>
      <c r="C187" s="10">
        <f t="shared" ca="1" si="20"/>
        <v>2001</v>
      </c>
      <c r="D187" s="10">
        <f t="shared" ca="1" si="21"/>
        <v>228</v>
      </c>
      <c r="E187" s="10">
        <f t="shared" ca="1" si="20"/>
        <v>4052</v>
      </c>
      <c r="F187" s="10">
        <f t="shared" ca="1" si="22"/>
        <v>8281</v>
      </c>
      <c r="G187" s="3" t="str">
        <f t="shared" ca="1" si="23"/>
        <v>Θεσσαλονίκης</v>
      </c>
      <c r="H187" s="3" t="str">
        <f t="shared" ca="1" si="24"/>
        <v>Σίνδου</v>
      </c>
      <c r="I187" s="3" t="s">
        <v>1</v>
      </c>
      <c r="J187" s="10">
        <f t="shared" ca="1" si="25"/>
        <v>16828</v>
      </c>
      <c r="K187" s="10">
        <f t="shared" ca="1" si="25"/>
        <v>9318</v>
      </c>
      <c r="L187" s="10">
        <f t="shared" ca="1" si="25"/>
        <v>0</v>
      </c>
      <c r="M187" s="10">
        <f t="shared" ca="1" si="25"/>
        <v>14577</v>
      </c>
      <c r="N187" s="10">
        <f t="shared" ca="1" si="26"/>
        <v>40723</v>
      </c>
    </row>
    <row r="188" spans="1:14" s="10" customFormat="1" x14ac:dyDescent="0.25">
      <c r="A188" s="1">
        <f t="shared" ca="1" si="19"/>
        <v>11</v>
      </c>
      <c r="B188" s="10">
        <f t="shared" ca="1" si="20"/>
        <v>4177</v>
      </c>
      <c r="C188" s="10">
        <f t="shared" ca="1" si="20"/>
        <v>4190</v>
      </c>
      <c r="D188" s="10">
        <f t="shared" ca="1" si="21"/>
        <v>64</v>
      </c>
      <c r="E188" s="10">
        <f t="shared" ca="1" si="20"/>
        <v>33</v>
      </c>
      <c r="F188" s="10">
        <f t="shared" ca="1" si="22"/>
        <v>8464</v>
      </c>
      <c r="G188" s="3" t="str">
        <f t="shared" ca="1" si="23"/>
        <v>Θεσσαλονίκης</v>
      </c>
      <c r="H188" s="3" t="str">
        <f t="shared" ca="1" si="24"/>
        <v>Σίνδου</v>
      </c>
      <c r="I188" s="3" t="s">
        <v>0</v>
      </c>
      <c r="J188" s="10">
        <f t="shared" ca="1" si="25"/>
        <v>0</v>
      </c>
      <c r="K188" s="10">
        <f t="shared" ca="1" si="25"/>
        <v>-608</v>
      </c>
      <c r="L188" s="10">
        <f t="shared" ca="1" si="25"/>
        <v>-4975</v>
      </c>
      <c r="M188" s="10">
        <f t="shared" ca="1" si="25"/>
        <v>12752</v>
      </c>
      <c r="N188" s="10">
        <f t="shared" ca="1" si="26"/>
        <v>7169</v>
      </c>
    </row>
    <row r="189" spans="1:14" s="10" customFormat="1" x14ac:dyDescent="0.25">
      <c r="A189" s="1">
        <f t="shared" ca="1" si="19"/>
        <v>20</v>
      </c>
      <c r="B189" s="10">
        <f t="shared" ca="1" si="20"/>
        <v>4288</v>
      </c>
      <c r="C189" s="10">
        <f t="shared" ca="1" si="20"/>
        <v>4288</v>
      </c>
      <c r="D189" s="10">
        <f t="shared" ca="1" si="21"/>
        <v>448</v>
      </c>
      <c r="E189" s="10">
        <f t="shared" ca="1" si="20"/>
        <v>3868</v>
      </c>
      <c r="F189" s="10">
        <f t="shared" ca="1" si="22"/>
        <v>12892</v>
      </c>
      <c r="G189" s="3" t="str">
        <f t="shared" ca="1" si="23"/>
        <v>Θεσσαλονίκης</v>
      </c>
      <c r="H189" s="3" t="str">
        <f t="shared" ca="1" si="24"/>
        <v>Σίνδου</v>
      </c>
      <c r="I189" s="3" t="s">
        <v>1</v>
      </c>
      <c r="J189" s="10">
        <f t="shared" ca="1" si="25"/>
        <v>-1844</v>
      </c>
      <c r="K189" s="10">
        <f t="shared" ca="1" si="25"/>
        <v>14546</v>
      </c>
      <c r="L189" s="10">
        <f t="shared" ca="1" si="25"/>
        <v>7039</v>
      </c>
      <c r="M189" s="10">
        <f t="shared" ca="1" si="25"/>
        <v>505</v>
      </c>
      <c r="N189" s="10">
        <f t="shared" ca="1" si="26"/>
        <v>20246</v>
      </c>
    </row>
    <row r="190" spans="1:14" s="10" customFormat="1" x14ac:dyDescent="0.25">
      <c r="A190" s="1">
        <f t="shared" ca="1" si="19"/>
        <v>2</v>
      </c>
      <c r="B190" s="10">
        <f t="shared" ca="1" si="20"/>
        <v>4235</v>
      </c>
      <c r="C190" s="10">
        <f t="shared" ca="1" si="20"/>
        <v>3263</v>
      </c>
      <c r="D190" s="10">
        <f t="shared" ca="1" si="21"/>
        <v>421</v>
      </c>
      <c r="E190" s="10">
        <f t="shared" ca="1" si="20"/>
        <v>2142</v>
      </c>
      <c r="F190" s="10">
        <f t="shared" ca="1" si="22"/>
        <v>10061</v>
      </c>
      <c r="G190" s="3" t="str">
        <f t="shared" ca="1" si="23"/>
        <v>Αθήνας</v>
      </c>
      <c r="H190" s="3" t="str">
        <f t="shared" ca="1" si="24"/>
        <v>Ασπροπύργου</v>
      </c>
      <c r="I190" s="3" t="s">
        <v>0</v>
      </c>
      <c r="J190" s="10">
        <f t="shared" ca="1" si="25"/>
        <v>0</v>
      </c>
      <c r="K190" s="10">
        <f t="shared" ca="1" si="25"/>
        <v>-3180</v>
      </c>
      <c r="L190" s="10">
        <f t="shared" ca="1" si="25"/>
        <v>5631</v>
      </c>
      <c r="M190" s="10">
        <f t="shared" ca="1" si="25"/>
        <v>13632</v>
      </c>
      <c r="N190" s="10">
        <f t="shared" ca="1" si="26"/>
        <v>16083</v>
      </c>
    </row>
    <row r="191" spans="1:14" s="10" customFormat="1" x14ac:dyDescent="0.25">
      <c r="A191" s="1">
        <f t="shared" ca="1" si="19"/>
        <v>14</v>
      </c>
      <c r="B191" s="10">
        <f t="shared" ca="1" si="20"/>
        <v>4306</v>
      </c>
      <c r="C191" s="10">
        <f t="shared" ca="1" si="20"/>
        <v>2693</v>
      </c>
      <c r="D191" s="10">
        <f t="shared" ca="1" si="21"/>
        <v>77</v>
      </c>
      <c r="E191" s="10">
        <f t="shared" ca="1" si="20"/>
        <v>430</v>
      </c>
      <c r="F191" s="10">
        <f t="shared" ca="1" si="22"/>
        <v>7506</v>
      </c>
      <c r="G191" s="3" t="str">
        <f t="shared" ca="1" si="23"/>
        <v>Θεσσαλονίκης</v>
      </c>
      <c r="H191" s="3" t="str">
        <f t="shared" ca="1" si="24"/>
        <v>Σίνδου</v>
      </c>
      <c r="I191" s="3" t="s">
        <v>1</v>
      </c>
      <c r="J191" s="10">
        <f t="shared" ca="1" si="25"/>
        <v>13136</v>
      </c>
      <c r="K191" s="10">
        <f t="shared" ca="1" si="25"/>
        <v>-776</v>
      </c>
      <c r="L191" s="10">
        <f t="shared" ca="1" si="25"/>
        <v>8492</v>
      </c>
      <c r="M191" s="10">
        <f t="shared" ca="1" si="25"/>
        <v>3734</v>
      </c>
      <c r="N191" s="10">
        <f t="shared" ca="1" si="26"/>
        <v>24586</v>
      </c>
    </row>
    <row r="192" spans="1:14" s="10" customFormat="1" x14ac:dyDescent="0.25">
      <c r="A192" s="1">
        <f t="shared" ca="1" si="19"/>
        <v>16</v>
      </c>
      <c r="B192" s="10">
        <f t="shared" ca="1" si="20"/>
        <v>933</v>
      </c>
      <c r="C192" s="10">
        <f t="shared" ca="1" si="20"/>
        <v>2553</v>
      </c>
      <c r="D192" s="10">
        <f t="shared" ca="1" si="21"/>
        <v>249</v>
      </c>
      <c r="E192" s="10">
        <f t="shared" ca="1" si="20"/>
        <v>4356</v>
      </c>
      <c r="F192" s="10">
        <f t="shared" ca="1" si="22"/>
        <v>8091</v>
      </c>
      <c r="G192" s="3" t="str">
        <f t="shared" ca="1" si="23"/>
        <v>Θεσσαλονίκης</v>
      </c>
      <c r="H192" s="3" t="str">
        <f t="shared" ca="1" si="24"/>
        <v>Σίνδου</v>
      </c>
      <c r="I192" s="3" t="s">
        <v>0</v>
      </c>
      <c r="J192" s="10">
        <f t="shared" ca="1" si="25"/>
        <v>404</v>
      </c>
      <c r="K192" s="10">
        <f t="shared" ca="1" si="25"/>
        <v>0</v>
      </c>
      <c r="L192" s="10">
        <f t="shared" ca="1" si="25"/>
        <v>-694</v>
      </c>
      <c r="M192" s="10">
        <f t="shared" ca="1" si="25"/>
        <v>10097</v>
      </c>
      <c r="N192" s="10">
        <f t="shared" ca="1" si="26"/>
        <v>9807</v>
      </c>
    </row>
    <row r="193" spans="1:14" s="10" customFormat="1" x14ac:dyDescent="0.25">
      <c r="A193" s="1">
        <f t="shared" ca="1" si="19"/>
        <v>9</v>
      </c>
      <c r="B193" s="10">
        <f t="shared" ca="1" si="20"/>
        <v>2466</v>
      </c>
      <c r="C193" s="10">
        <f t="shared" ca="1" si="20"/>
        <v>3144</v>
      </c>
      <c r="D193" s="10">
        <f t="shared" ca="1" si="21"/>
        <v>449</v>
      </c>
      <c r="E193" s="10">
        <f t="shared" ca="1" si="20"/>
        <v>3173</v>
      </c>
      <c r="F193" s="10">
        <f t="shared" ca="1" si="22"/>
        <v>9232</v>
      </c>
      <c r="G193" s="3" t="str">
        <f t="shared" ca="1" si="23"/>
        <v>Αθήνας</v>
      </c>
      <c r="H193" s="3" t="str">
        <f t="shared" ca="1" si="24"/>
        <v>Μάνδρας</v>
      </c>
      <c r="I193" s="3" t="s">
        <v>1</v>
      </c>
      <c r="J193" s="10">
        <f t="shared" ca="1" si="25"/>
        <v>0</v>
      </c>
      <c r="K193" s="10">
        <f t="shared" ca="1" si="25"/>
        <v>0</v>
      </c>
      <c r="L193" s="10">
        <f t="shared" ca="1" si="25"/>
        <v>0</v>
      </c>
      <c r="M193" s="10">
        <f t="shared" ca="1" si="25"/>
        <v>19665</v>
      </c>
      <c r="N193" s="10">
        <f t="shared" ca="1" si="26"/>
        <v>19665</v>
      </c>
    </row>
    <row r="194" spans="1:14" s="10" customFormat="1" x14ac:dyDescent="0.25">
      <c r="A194" s="1">
        <f t="shared" ca="1" si="19"/>
        <v>8</v>
      </c>
      <c r="B194" s="10">
        <f t="shared" ca="1" si="20"/>
        <v>3646</v>
      </c>
      <c r="C194" s="10">
        <f t="shared" ca="1" si="20"/>
        <v>4946</v>
      </c>
      <c r="D194" s="10">
        <f t="shared" ca="1" si="21"/>
        <v>236</v>
      </c>
      <c r="E194" s="10">
        <f t="shared" ref="E194:E257" ca="1" si="27">RANDBETWEEN(0,5000)</f>
        <v>1853</v>
      </c>
      <c r="F194" s="10">
        <f t="shared" ca="1" si="22"/>
        <v>10681</v>
      </c>
      <c r="G194" s="3" t="str">
        <f t="shared" ca="1" si="23"/>
        <v>Αθήνας</v>
      </c>
      <c r="H194" s="3" t="str">
        <f t="shared" ca="1" si="24"/>
        <v>Ασπροπύργου</v>
      </c>
      <c r="I194" s="3" t="s">
        <v>0</v>
      </c>
      <c r="J194" s="10">
        <f t="shared" ca="1" si="25"/>
        <v>13831</v>
      </c>
      <c r="K194" s="10">
        <f t="shared" ca="1" si="25"/>
        <v>13005</v>
      </c>
      <c r="L194" s="10">
        <f t="shared" ca="1" si="25"/>
        <v>0</v>
      </c>
      <c r="M194" s="10">
        <f t="shared" ref="M194" ca="1" si="28">IF(RANDBETWEEN(-5000,10000)&lt;=0,0,RANDBETWEEN(-5000,20000))</f>
        <v>1606</v>
      </c>
      <c r="N194" s="10">
        <f t="shared" ca="1" si="26"/>
        <v>28442</v>
      </c>
    </row>
    <row r="195" spans="1:14" s="10" customFormat="1" x14ac:dyDescent="0.25">
      <c r="A195" s="1">
        <f t="shared" ref="A195:A258" ca="1" si="29">RANDBETWEEN(1,20)</f>
        <v>18</v>
      </c>
      <c r="B195" s="10">
        <f t="shared" ref="B195:E258" ca="1" si="30">RANDBETWEEN(0,5000)</f>
        <v>2178</v>
      </c>
      <c r="C195" s="10">
        <f t="shared" ca="1" si="30"/>
        <v>1068</v>
      </c>
      <c r="D195" s="10">
        <f t="shared" ref="D195:D258" ca="1" si="31">RANDBETWEEN(0,500)</f>
        <v>348</v>
      </c>
      <c r="E195" s="10">
        <f t="shared" ca="1" si="27"/>
        <v>246</v>
      </c>
      <c r="F195" s="10">
        <f t="shared" ref="F195:F258" ca="1" si="32">SUM(B195:E195)</f>
        <v>3840</v>
      </c>
      <c r="G195" s="3" t="str">
        <f t="shared" ref="G195:G258" ca="1" si="33">IF(A195&lt;10,"Αθήνας","Θεσσαλονίκης")</f>
        <v>Θεσσαλονίκης</v>
      </c>
      <c r="H195" s="3" t="str">
        <f t="shared" ref="H195:H258" ca="1" si="34">IF(G195="Αθήνας",IF(SUM(B195:E195)&lt;10000,"Μάνδρας","Ασπροπύργου"),"Σίνδου")</f>
        <v>Σίνδου</v>
      </c>
      <c r="I195" s="3" t="s">
        <v>1</v>
      </c>
      <c r="J195" s="10">
        <f t="shared" ref="J195:M258" ca="1" si="35">IF(RANDBETWEEN(-5000,10000)&lt;=0,0,RANDBETWEEN(-5000,20000))</f>
        <v>3276</v>
      </c>
      <c r="K195" s="10">
        <f t="shared" ca="1" si="35"/>
        <v>0</v>
      </c>
      <c r="L195" s="10">
        <f t="shared" ca="1" si="35"/>
        <v>-162</v>
      </c>
      <c r="M195" s="10">
        <f t="shared" ca="1" si="35"/>
        <v>11535</v>
      </c>
      <c r="N195" s="10">
        <f t="shared" ref="N195:N258" ca="1" si="36">SUM(J195:M195)</f>
        <v>14649</v>
      </c>
    </row>
    <row r="196" spans="1:14" s="10" customFormat="1" x14ac:dyDescent="0.25">
      <c r="A196" s="1">
        <f t="shared" ca="1" si="29"/>
        <v>19</v>
      </c>
      <c r="B196" s="10">
        <f t="shared" ca="1" si="30"/>
        <v>3936</v>
      </c>
      <c r="C196" s="10">
        <f t="shared" ca="1" si="30"/>
        <v>3558</v>
      </c>
      <c r="D196" s="10">
        <f t="shared" ca="1" si="31"/>
        <v>496</v>
      </c>
      <c r="E196" s="10">
        <f t="shared" ca="1" si="27"/>
        <v>4295</v>
      </c>
      <c r="F196" s="10">
        <f t="shared" ca="1" si="32"/>
        <v>12285</v>
      </c>
      <c r="G196" s="3" t="str">
        <f t="shared" ca="1" si="33"/>
        <v>Θεσσαλονίκης</v>
      </c>
      <c r="H196" s="3" t="str">
        <f t="shared" ca="1" si="34"/>
        <v>Σίνδου</v>
      </c>
      <c r="I196" s="3" t="s">
        <v>1</v>
      </c>
      <c r="J196" s="10">
        <f t="shared" ca="1" si="35"/>
        <v>6577</v>
      </c>
      <c r="K196" s="10">
        <f t="shared" ca="1" si="35"/>
        <v>15644</v>
      </c>
      <c r="L196" s="10">
        <f t="shared" ca="1" si="35"/>
        <v>-4033</v>
      </c>
      <c r="M196" s="10">
        <f t="shared" ca="1" si="35"/>
        <v>16505</v>
      </c>
      <c r="N196" s="10">
        <f t="shared" ca="1" si="36"/>
        <v>34693</v>
      </c>
    </row>
    <row r="197" spans="1:14" s="10" customFormat="1" x14ac:dyDescent="0.25">
      <c r="A197" s="1">
        <f t="shared" ca="1" si="29"/>
        <v>16</v>
      </c>
      <c r="B197" s="10">
        <f t="shared" ca="1" si="30"/>
        <v>3801</v>
      </c>
      <c r="C197" s="10">
        <f t="shared" ca="1" si="30"/>
        <v>1727</v>
      </c>
      <c r="D197" s="10">
        <f t="shared" ca="1" si="31"/>
        <v>385</v>
      </c>
      <c r="E197" s="10">
        <f t="shared" ca="1" si="27"/>
        <v>2017</v>
      </c>
      <c r="F197" s="10">
        <f t="shared" ca="1" si="32"/>
        <v>7930</v>
      </c>
      <c r="G197" s="3" t="str">
        <f t="shared" ca="1" si="33"/>
        <v>Θεσσαλονίκης</v>
      </c>
      <c r="H197" s="3" t="str">
        <f t="shared" ca="1" si="34"/>
        <v>Σίνδου</v>
      </c>
      <c r="I197" s="3" t="s">
        <v>1</v>
      </c>
      <c r="J197" s="10">
        <f t="shared" ca="1" si="35"/>
        <v>13561</v>
      </c>
      <c r="K197" s="10">
        <f t="shared" ca="1" si="35"/>
        <v>10553</v>
      </c>
      <c r="L197" s="10">
        <f t="shared" ca="1" si="35"/>
        <v>-4615</v>
      </c>
      <c r="M197" s="10">
        <f t="shared" ca="1" si="35"/>
        <v>1381</v>
      </c>
      <c r="N197" s="10">
        <f t="shared" ca="1" si="36"/>
        <v>20880</v>
      </c>
    </row>
    <row r="198" spans="1:14" s="10" customFormat="1" x14ac:dyDescent="0.25">
      <c r="A198" s="1">
        <f t="shared" ca="1" si="29"/>
        <v>4</v>
      </c>
      <c r="B198" s="10">
        <f t="shared" ca="1" si="30"/>
        <v>4157</v>
      </c>
      <c r="C198" s="10">
        <f t="shared" ca="1" si="30"/>
        <v>2047</v>
      </c>
      <c r="D198" s="10">
        <f t="shared" ca="1" si="31"/>
        <v>121</v>
      </c>
      <c r="E198" s="10">
        <f t="shared" ca="1" si="27"/>
        <v>4741</v>
      </c>
      <c r="F198" s="10">
        <f t="shared" ca="1" si="32"/>
        <v>11066</v>
      </c>
      <c r="G198" s="3" t="str">
        <f t="shared" ca="1" si="33"/>
        <v>Αθήνας</v>
      </c>
      <c r="H198" s="3" t="str">
        <f t="shared" ca="1" si="34"/>
        <v>Ασπροπύργου</v>
      </c>
      <c r="I198" s="3" t="s">
        <v>1</v>
      </c>
      <c r="J198" s="10">
        <f t="shared" ca="1" si="35"/>
        <v>4522</v>
      </c>
      <c r="K198" s="10">
        <f t="shared" ca="1" si="35"/>
        <v>0</v>
      </c>
      <c r="L198" s="10">
        <f t="shared" ca="1" si="35"/>
        <v>0</v>
      </c>
      <c r="M198" s="10">
        <f t="shared" ca="1" si="35"/>
        <v>12530</v>
      </c>
      <c r="N198" s="10">
        <f t="shared" ca="1" si="36"/>
        <v>17052</v>
      </c>
    </row>
    <row r="199" spans="1:14" s="10" customFormat="1" x14ac:dyDescent="0.25">
      <c r="A199" s="1">
        <f t="shared" ca="1" si="29"/>
        <v>20</v>
      </c>
      <c r="B199" s="10">
        <f t="shared" ca="1" si="30"/>
        <v>4430</v>
      </c>
      <c r="C199" s="10">
        <f t="shared" ca="1" si="30"/>
        <v>4024</v>
      </c>
      <c r="D199" s="10">
        <f t="shared" ca="1" si="31"/>
        <v>364</v>
      </c>
      <c r="E199" s="10">
        <f t="shared" ca="1" si="27"/>
        <v>1594</v>
      </c>
      <c r="F199" s="10">
        <f t="shared" ca="1" si="32"/>
        <v>10412</v>
      </c>
      <c r="G199" s="3" t="str">
        <f t="shared" ca="1" si="33"/>
        <v>Θεσσαλονίκης</v>
      </c>
      <c r="H199" s="3" t="str">
        <f t="shared" ca="1" si="34"/>
        <v>Σίνδου</v>
      </c>
      <c r="I199" s="3" t="s">
        <v>0</v>
      </c>
      <c r="J199" s="10">
        <f t="shared" ca="1" si="35"/>
        <v>6867</v>
      </c>
      <c r="K199" s="10">
        <f t="shared" ca="1" si="35"/>
        <v>0</v>
      </c>
      <c r="L199" s="10">
        <f t="shared" ca="1" si="35"/>
        <v>0</v>
      </c>
      <c r="M199" s="10">
        <f t="shared" ca="1" si="35"/>
        <v>-1383</v>
      </c>
      <c r="N199" s="10">
        <f t="shared" ca="1" si="36"/>
        <v>5484</v>
      </c>
    </row>
    <row r="200" spans="1:14" s="10" customFormat="1" x14ac:dyDescent="0.25">
      <c r="A200" s="1">
        <f t="shared" ca="1" si="29"/>
        <v>12</v>
      </c>
      <c r="B200" s="10">
        <f t="shared" ca="1" si="30"/>
        <v>1736</v>
      </c>
      <c r="C200" s="10">
        <f t="shared" ca="1" si="30"/>
        <v>761</v>
      </c>
      <c r="D200" s="10">
        <f t="shared" ca="1" si="31"/>
        <v>312</v>
      </c>
      <c r="E200" s="10">
        <f t="shared" ca="1" si="27"/>
        <v>1745</v>
      </c>
      <c r="F200" s="10">
        <f t="shared" ca="1" si="32"/>
        <v>4554</v>
      </c>
      <c r="G200" s="3" t="str">
        <f t="shared" ca="1" si="33"/>
        <v>Θεσσαλονίκης</v>
      </c>
      <c r="H200" s="3" t="str">
        <f t="shared" ca="1" si="34"/>
        <v>Σίνδου</v>
      </c>
      <c r="I200" s="3" t="s">
        <v>1</v>
      </c>
      <c r="J200" s="10">
        <f t="shared" ca="1" si="35"/>
        <v>14973</v>
      </c>
      <c r="K200" s="10">
        <f t="shared" ca="1" si="35"/>
        <v>0</v>
      </c>
      <c r="L200" s="10">
        <f t="shared" ca="1" si="35"/>
        <v>0</v>
      </c>
      <c r="M200" s="10">
        <f t="shared" ca="1" si="35"/>
        <v>12852</v>
      </c>
      <c r="N200" s="10">
        <f t="shared" ca="1" si="36"/>
        <v>27825</v>
      </c>
    </row>
    <row r="201" spans="1:14" s="10" customFormat="1" x14ac:dyDescent="0.25">
      <c r="A201" s="1">
        <f t="shared" ca="1" si="29"/>
        <v>12</v>
      </c>
      <c r="B201" s="10">
        <f t="shared" ca="1" si="30"/>
        <v>2351</v>
      </c>
      <c r="C201" s="10">
        <f t="shared" ca="1" si="30"/>
        <v>347</v>
      </c>
      <c r="D201" s="10">
        <f t="shared" ca="1" si="31"/>
        <v>103</v>
      </c>
      <c r="E201" s="10">
        <f t="shared" ca="1" si="27"/>
        <v>1347</v>
      </c>
      <c r="F201" s="10">
        <f t="shared" ca="1" si="32"/>
        <v>4148</v>
      </c>
      <c r="G201" s="3" t="str">
        <f t="shared" ca="1" si="33"/>
        <v>Θεσσαλονίκης</v>
      </c>
      <c r="H201" s="3" t="str">
        <f t="shared" ca="1" si="34"/>
        <v>Σίνδου</v>
      </c>
      <c r="I201" s="3" t="s">
        <v>0</v>
      </c>
      <c r="J201" s="10">
        <f t="shared" ca="1" si="35"/>
        <v>1963</v>
      </c>
      <c r="K201" s="10">
        <f t="shared" ca="1" si="35"/>
        <v>0</v>
      </c>
      <c r="L201" s="10">
        <f t="shared" ca="1" si="35"/>
        <v>4917</v>
      </c>
      <c r="M201" s="10">
        <f t="shared" ca="1" si="35"/>
        <v>15743</v>
      </c>
      <c r="N201" s="10">
        <f t="shared" ca="1" si="36"/>
        <v>22623</v>
      </c>
    </row>
    <row r="202" spans="1:14" s="10" customFormat="1" x14ac:dyDescent="0.25">
      <c r="A202" s="1">
        <f t="shared" ca="1" si="29"/>
        <v>6</v>
      </c>
      <c r="B202" s="10">
        <f t="shared" ca="1" si="30"/>
        <v>2155</v>
      </c>
      <c r="C202" s="10">
        <f t="shared" ca="1" si="30"/>
        <v>4600</v>
      </c>
      <c r="D202" s="10">
        <f t="shared" ca="1" si="31"/>
        <v>124</v>
      </c>
      <c r="E202" s="10">
        <f t="shared" ca="1" si="27"/>
        <v>909</v>
      </c>
      <c r="F202" s="10">
        <f t="shared" ca="1" si="32"/>
        <v>7788</v>
      </c>
      <c r="G202" s="3" t="str">
        <f t="shared" ca="1" si="33"/>
        <v>Αθήνας</v>
      </c>
      <c r="H202" s="3" t="str">
        <f t="shared" ca="1" si="34"/>
        <v>Μάνδρας</v>
      </c>
      <c r="I202" s="3" t="s">
        <v>1</v>
      </c>
      <c r="J202" s="10">
        <f t="shared" ca="1" si="35"/>
        <v>0</v>
      </c>
      <c r="K202" s="10">
        <f t="shared" ca="1" si="35"/>
        <v>184</v>
      </c>
      <c r="L202" s="10">
        <f t="shared" ca="1" si="35"/>
        <v>10358</v>
      </c>
      <c r="M202" s="10">
        <f t="shared" ca="1" si="35"/>
        <v>0</v>
      </c>
      <c r="N202" s="10">
        <f t="shared" ca="1" si="36"/>
        <v>10542</v>
      </c>
    </row>
    <row r="203" spans="1:14" s="10" customFormat="1" x14ac:dyDescent="0.25">
      <c r="A203" s="1">
        <f t="shared" ca="1" si="29"/>
        <v>12</v>
      </c>
      <c r="B203" s="10">
        <f t="shared" ca="1" si="30"/>
        <v>3348</v>
      </c>
      <c r="C203" s="10">
        <f t="shared" ca="1" si="30"/>
        <v>2297</v>
      </c>
      <c r="D203" s="10">
        <f t="shared" ca="1" si="31"/>
        <v>434</v>
      </c>
      <c r="E203" s="10">
        <f t="shared" ca="1" si="27"/>
        <v>1942</v>
      </c>
      <c r="F203" s="10">
        <f t="shared" ca="1" si="32"/>
        <v>8021</v>
      </c>
      <c r="G203" s="3" t="str">
        <f t="shared" ca="1" si="33"/>
        <v>Θεσσαλονίκης</v>
      </c>
      <c r="H203" s="3" t="str">
        <f t="shared" ca="1" si="34"/>
        <v>Σίνδου</v>
      </c>
      <c r="I203" s="3" t="s">
        <v>0</v>
      </c>
      <c r="J203" s="10">
        <f t="shared" ca="1" si="35"/>
        <v>0</v>
      </c>
      <c r="K203" s="10">
        <f t="shared" ca="1" si="35"/>
        <v>12050</v>
      </c>
      <c r="L203" s="10">
        <f t="shared" ca="1" si="35"/>
        <v>9043</v>
      </c>
      <c r="M203" s="10">
        <f t="shared" ca="1" si="35"/>
        <v>6356</v>
      </c>
      <c r="N203" s="10">
        <f t="shared" ca="1" si="36"/>
        <v>27449</v>
      </c>
    </row>
    <row r="204" spans="1:14" s="10" customFormat="1" x14ac:dyDescent="0.25">
      <c r="A204" s="1">
        <f t="shared" ca="1" si="29"/>
        <v>8</v>
      </c>
      <c r="B204" s="10">
        <f t="shared" ca="1" si="30"/>
        <v>953</v>
      </c>
      <c r="C204" s="10">
        <f t="shared" ca="1" si="30"/>
        <v>2163</v>
      </c>
      <c r="D204" s="10">
        <f t="shared" ca="1" si="31"/>
        <v>162</v>
      </c>
      <c r="E204" s="10">
        <f t="shared" ca="1" si="27"/>
        <v>934</v>
      </c>
      <c r="F204" s="10">
        <f t="shared" ca="1" si="32"/>
        <v>4212</v>
      </c>
      <c r="G204" s="3" t="str">
        <f t="shared" ca="1" si="33"/>
        <v>Αθήνας</v>
      </c>
      <c r="H204" s="3" t="str">
        <f t="shared" ca="1" si="34"/>
        <v>Μάνδρας</v>
      </c>
      <c r="I204" s="3" t="s">
        <v>1</v>
      </c>
      <c r="J204" s="10">
        <f t="shared" ca="1" si="35"/>
        <v>6134</v>
      </c>
      <c r="K204" s="10">
        <f t="shared" ca="1" si="35"/>
        <v>0</v>
      </c>
      <c r="L204" s="10">
        <f t="shared" ca="1" si="35"/>
        <v>-3509</v>
      </c>
      <c r="M204" s="10">
        <f t="shared" ca="1" si="35"/>
        <v>0</v>
      </c>
      <c r="N204" s="10">
        <f t="shared" ca="1" si="36"/>
        <v>2625</v>
      </c>
    </row>
    <row r="205" spans="1:14" s="10" customFormat="1" x14ac:dyDescent="0.25">
      <c r="A205" s="1">
        <f t="shared" ca="1" si="29"/>
        <v>19</v>
      </c>
      <c r="B205" s="10">
        <f t="shared" ca="1" si="30"/>
        <v>1464</v>
      </c>
      <c r="C205" s="10">
        <f t="shared" ca="1" si="30"/>
        <v>904</v>
      </c>
      <c r="D205" s="10">
        <f t="shared" ca="1" si="31"/>
        <v>156</v>
      </c>
      <c r="E205" s="10">
        <f t="shared" ca="1" si="27"/>
        <v>4444</v>
      </c>
      <c r="F205" s="10">
        <f t="shared" ca="1" si="32"/>
        <v>6968</v>
      </c>
      <c r="G205" s="3" t="str">
        <f t="shared" ca="1" si="33"/>
        <v>Θεσσαλονίκης</v>
      </c>
      <c r="H205" s="3" t="str">
        <f t="shared" ca="1" si="34"/>
        <v>Σίνδου</v>
      </c>
      <c r="I205" s="3" t="s">
        <v>0</v>
      </c>
      <c r="J205" s="10">
        <f t="shared" ca="1" si="35"/>
        <v>16889</v>
      </c>
      <c r="K205" s="10">
        <f t="shared" ca="1" si="35"/>
        <v>-3412</v>
      </c>
      <c r="L205" s="10">
        <f t="shared" ca="1" si="35"/>
        <v>2584</v>
      </c>
      <c r="M205" s="10">
        <f t="shared" ca="1" si="35"/>
        <v>0</v>
      </c>
      <c r="N205" s="10">
        <f t="shared" ca="1" si="36"/>
        <v>16061</v>
      </c>
    </row>
    <row r="206" spans="1:14" s="10" customFormat="1" x14ac:dyDescent="0.25">
      <c r="A206" s="1">
        <f t="shared" ca="1" si="29"/>
        <v>6</v>
      </c>
      <c r="B206" s="10">
        <f t="shared" ca="1" si="30"/>
        <v>4322</v>
      </c>
      <c r="C206" s="10">
        <f t="shared" ca="1" si="30"/>
        <v>445</v>
      </c>
      <c r="D206" s="10">
        <f t="shared" ca="1" si="31"/>
        <v>477</v>
      </c>
      <c r="E206" s="10">
        <f t="shared" ca="1" si="27"/>
        <v>2362</v>
      </c>
      <c r="F206" s="10">
        <f t="shared" ca="1" si="32"/>
        <v>7606</v>
      </c>
      <c r="G206" s="3" t="str">
        <f t="shared" ca="1" si="33"/>
        <v>Αθήνας</v>
      </c>
      <c r="H206" s="3" t="str">
        <f t="shared" ca="1" si="34"/>
        <v>Μάνδρας</v>
      </c>
      <c r="I206" s="3" t="s">
        <v>1</v>
      </c>
      <c r="J206" s="10">
        <f t="shared" ca="1" si="35"/>
        <v>-200</v>
      </c>
      <c r="K206" s="10">
        <f t="shared" ca="1" si="35"/>
        <v>0</v>
      </c>
      <c r="L206" s="10">
        <f t="shared" ca="1" si="35"/>
        <v>0</v>
      </c>
      <c r="M206" s="10">
        <f t="shared" ca="1" si="35"/>
        <v>8502</v>
      </c>
      <c r="N206" s="10">
        <f t="shared" ca="1" si="36"/>
        <v>8302</v>
      </c>
    </row>
    <row r="207" spans="1:14" s="10" customFormat="1" x14ac:dyDescent="0.25">
      <c r="A207" s="1">
        <f t="shared" ca="1" si="29"/>
        <v>18</v>
      </c>
      <c r="B207" s="10">
        <f t="shared" ca="1" si="30"/>
        <v>2827</v>
      </c>
      <c r="C207" s="10">
        <f t="shared" ca="1" si="30"/>
        <v>2607</v>
      </c>
      <c r="D207" s="10">
        <f t="shared" ca="1" si="31"/>
        <v>21</v>
      </c>
      <c r="E207" s="10">
        <f t="shared" ca="1" si="27"/>
        <v>2192</v>
      </c>
      <c r="F207" s="10">
        <f t="shared" ca="1" si="32"/>
        <v>7647</v>
      </c>
      <c r="G207" s="3" t="str">
        <f t="shared" ca="1" si="33"/>
        <v>Θεσσαλονίκης</v>
      </c>
      <c r="H207" s="3" t="str">
        <f t="shared" ca="1" si="34"/>
        <v>Σίνδου</v>
      </c>
      <c r="I207" s="3" t="s">
        <v>1</v>
      </c>
      <c r="J207" s="10">
        <f t="shared" ca="1" si="35"/>
        <v>195</v>
      </c>
      <c r="K207" s="10">
        <f t="shared" ca="1" si="35"/>
        <v>9368</v>
      </c>
      <c r="L207" s="10">
        <f t="shared" ca="1" si="35"/>
        <v>7863</v>
      </c>
      <c r="M207" s="10">
        <f t="shared" ca="1" si="35"/>
        <v>-499</v>
      </c>
      <c r="N207" s="10">
        <f t="shared" ca="1" si="36"/>
        <v>16927</v>
      </c>
    </row>
    <row r="208" spans="1:14" s="10" customFormat="1" x14ac:dyDescent="0.25">
      <c r="A208" s="1">
        <f t="shared" ca="1" si="29"/>
        <v>13</v>
      </c>
      <c r="B208" s="10">
        <f t="shared" ca="1" si="30"/>
        <v>1092</v>
      </c>
      <c r="C208" s="10">
        <f t="shared" ca="1" si="30"/>
        <v>3998</v>
      </c>
      <c r="D208" s="10">
        <f t="shared" ca="1" si="31"/>
        <v>458</v>
      </c>
      <c r="E208" s="10">
        <f t="shared" ca="1" si="27"/>
        <v>731</v>
      </c>
      <c r="F208" s="10">
        <f t="shared" ca="1" si="32"/>
        <v>6279</v>
      </c>
      <c r="G208" s="3" t="str">
        <f t="shared" ca="1" si="33"/>
        <v>Θεσσαλονίκης</v>
      </c>
      <c r="H208" s="3" t="str">
        <f t="shared" ca="1" si="34"/>
        <v>Σίνδου</v>
      </c>
      <c r="I208" s="3" t="s">
        <v>0</v>
      </c>
      <c r="J208" s="10">
        <f t="shared" ca="1" si="35"/>
        <v>5907</v>
      </c>
      <c r="K208" s="10">
        <f t="shared" ca="1" si="35"/>
        <v>7737</v>
      </c>
      <c r="L208" s="10">
        <f t="shared" ca="1" si="35"/>
        <v>418</v>
      </c>
      <c r="M208" s="10">
        <f t="shared" ca="1" si="35"/>
        <v>0</v>
      </c>
      <c r="N208" s="10">
        <f t="shared" ca="1" si="36"/>
        <v>14062</v>
      </c>
    </row>
    <row r="209" spans="1:14" s="10" customFormat="1" x14ac:dyDescent="0.25">
      <c r="A209" s="1">
        <f t="shared" ca="1" si="29"/>
        <v>3</v>
      </c>
      <c r="B209" s="10">
        <f t="shared" ca="1" si="30"/>
        <v>2227</v>
      </c>
      <c r="C209" s="10">
        <f t="shared" ca="1" si="30"/>
        <v>1754</v>
      </c>
      <c r="D209" s="10">
        <f t="shared" ca="1" si="31"/>
        <v>131</v>
      </c>
      <c r="E209" s="10">
        <f t="shared" ca="1" si="27"/>
        <v>3376</v>
      </c>
      <c r="F209" s="10">
        <f t="shared" ca="1" si="32"/>
        <v>7488</v>
      </c>
      <c r="G209" s="3" t="str">
        <f t="shared" ca="1" si="33"/>
        <v>Αθήνας</v>
      </c>
      <c r="H209" s="3" t="str">
        <f t="shared" ca="1" si="34"/>
        <v>Μάνδρας</v>
      </c>
      <c r="I209" s="3" t="s">
        <v>1</v>
      </c>
      <c r="J209" s="10">
        <f t="shared" ca="1" si="35"/>
        <v>-2073</v>
      </c>
      <c r="K209" s="10">
        <f t="shared" ca="1" si="35"/>
        <v>0</v>
      </c>
      <c r="L209" s="10">
        <f t="shared" ca="1" si="35"/>
        <v>19852</v>
      </c>
      <c r="M209" s="10">
        <f t="shared" ca="1" si="35"/>
        <v>-3487</v>
      </c>
      <c r="N209" s="10">
        <f t="shared" ca="1" si="36"/>
        <v>14292</v>
      </c>
    </row>
    <row r="210" spans="1:14" s="10" customFormat="1" x14ac:dyDescent="0.25">
      <c r="A210" s="1">
        <f t="shared" ca="1" si="29"/>
        <v>2</v>
      </c>
      <c r="B210" s="10">
        <f t="shared" ca="1" si="30"/>
        <v>2761</v>
      </c>
      <c r="C210" s="10">
        <f t="shared" ca="1" si="30"/>
        <v>772</v>
      </c>
      <c r="D210" s="10">
        <f t="shared" ca="1" si="31"/>
        <v>362</v>
      </c>
      <c r="E210" s="10">
        <f t="shared" ca="1" si="27"/>
        <v>1804</v>
      </c>
      <c r="F210" s="10">
        <f t="shared" ca="1" si="32"/>
        <v>5699</v>
      </c>
      <c r="G210" s="3" t="str">
        <f t="shared" ca="1" si="33"/>
        <v>Αθήνας</v>
      </c>
      <c r="H210" s="3" t="str">
        <f t="shared" ca="1" si="34"/>
        <v>Μάνδρας</v>
      </c>
      <c r="I210" s="3" t="s">
        <v>1</v>
      </c>
      <c r="J210" s="10">
        <f t="shared" ca="1" si="35"/>
        <v>4856</v>
      </c>
      <c r="K210" s="10">
        <f t="shared" ca="1" si="35"/>
        <v>0</v>
      </c>
      <c r="L210" s="10">
        <f t="shared" ca="1" si="35"/>
        <v>2411</v>
      </c>
      <c r="M210" s="10">
        <f t="shared" ca="1" si="35"/>
        <v>881</v>
      </c>
      <c r="N210" s="10">
        <f t="shared" ca="1" si="36"/>
        <v>8148</v>
      </c>
    </row>
    <row r="211" spans="1:14" s="10" customFormat="1" x14ac:dyDescent="0.25">
      <c r="A211" s="1">
        <f t="shared" ca="1" si="29"/>
        <v>6</v>
      </c>
      <c r="B211" s="10">
        <f t="shared" ca="1" si="30"/>
        <v>3419</v>
      </c>
      <c r="C211" s="10">
        <f t="shared" ca="1" si="30"/>
        <v>468</v>
      </c>
      <c r="D211" s="10">
        <f t="shared" ca="1" si="31"/>
        <v>453</v>
      </c>
      <c r="E211" s="10">
        <f t="shared" ca="1" si="27"/>
        <v>1542</v>
      </c>
      <c r="F211" s="10">
        <f t="shared" ca="1" si="32"/>
        <v>5882</v>
      </c>
      <c r="G211" s="3" t="str">
        <f t="shared" ca="1" si="33"/>
        <v>Αθήνας</v>
      </c>
      <c r="H211" s="3" t="str">
        <f t="shared" ca="1" si="34"/>
        <v>Μάνδρας</v>
      </c>
      <c r="I211" s="3" t="s">
        <v>1</v>
      </c>
      <c r="J211" s="10">
        <f t="shared" ca="1" si="35"/>
        <v>-3577</v>
      </c>
      <c r="K211" s="10">
        <f t="shared" ca="1" si="35"/>
        <v>0</v>
      </c>
      <c r="L211" s="10">
        <f t="shared" ca="1" si="35"/>
        <v>0</v>
      </c>
      <c r="M211" s="10">
        <f t="shared" ca="1" si="35"/>
        <v>0</v>
      </c>
      <c r="N211" s="10">
        <f t="shared" ca="1" si="36"/>
        <v>-3577</v>
      </c>
    </row>
    <row r="212" spans="1:14" s="10" customFormat="1" x14ac:dyDescent="0.25">
      <c r="A212" s="1">
        <f t="shared" ca="1" si="29"/>
        <v>3</v>
      </c>
      <c r="B212" s="10">
        <f t="shared" ca="1" si="30"/>
        <v>4112</v>
      </c>
      <c r="C212" s="10">
        <f t="shared" ca="1" si="30"/>
        <v>3565</v>
      </c>
      <c r="D212" s="10">
        <f t="shared" ca="1" si="31"/>
        <v>411</v>
      </c>
      <c r="E212" s="10">
        <f t="shared" ca="1" si="27"/>
        <v>1732</v>
      </c>
      <c r="F212" s="10">
        <f t="shared" ca="1" si="32"/>
        <v>9820</v>
      </c>
      <c r="G212" s="3" t="str">
        <f t="shared" ca="1" si="33"/>
        <v>Αθήνας</v>
      </c>
      <c r="H212" s="3" t="str">
        <f t="shared" ca="1" si="34"/>
        <v>Μάνδρας</v>
      </c>
      <c r="I212" s="3" t="s">
        <v>1</v>
      </c>
      <c r="J212" s="10">
        <f t="shared" ca="1" si="35"/>
        <v>0</v>
      </c>
      <c r="K212" s="10">
        <f t="shared" ca="1" si="35"/>
        <v>12041</v>
      </c>
      <c r="L212" s="10">
        <f t="shared" ca="1" si="35"/>
        <v>4726</v>
      </c>
      <c r="M212" s="10">
        <f t="shared" ca="1" si="35"/>
        <v>0</v>
      </c>
      <c r="N212" s="10">
        <f t="shared" ca="1" si="36"/>
        <v>16767</v>
      </c>
    </row>
    <row r="213" spans="1:14" s="10" customFormat="1" x14ac:dyDescent="0.25">
      <c r="A213" s="1">
        <f t="shared" ca="1" si="29"/>
        <v>1</v>
      </c>
      <c r="B213" s="10">
        <f t="shared" ca="1" si="30"/>
        <v>5</v>
      </c>
      <c r="C213" s="10">
        <f t="shared" ca="1" si="30"/>
        <v>2212</v>
      </c>
      <c r="D213" s="10">
        <f t="shared" ca="1" si="31"/>
        <v>262</v>
      </c>
      <c r="E213" s="10">
        <f t="shared" ca="1" si="27"/>
        <v>2439</v>
      </c>
      <c r="F213" s="10">
        <f t="shared" ca="1" si="32"/>
        <v>4918</v>
      </c>
      <c r="G213" s="3" t="str">
        <f t="shared" ca="1" si="33"/>
        <v>Αθήνας</v>
      </c>
      <c r="H213" s="3" t="str">
        <f t="shared" ca="1" si="34"/>
        <v>Μάνδρας</v>
      </c>
      <c r="I213" s="3" t="s">
        <v>1</v>
      </c>
      <c r="J213" s="10">
        <f t="shared" ca="1" si="35"/>
        <v>8838</v>
      </c>
      <c r="K213" s="10">
        <f t="shared" ca="1" si="35"/>
        <v>12698</v>
      </c>
      <c r="L213" s="10">
        <f t="shared" ca="1" si="35"/>
        <v>3561</v>
      </c>
      <c r="M213" s="10">
        <f t="shared" ca="1" si="35"/>
        <v>14758</v>
      </c>
      <c r="N213" s="10">
        <f t="shared" ca="1" si="36"/>
        <v>39855</v>
      </c>
    </row>
    <row r="214" spans="1:14" s="10" customFormat="1" x14ac:dyDescent="0.25">
      <c r="A214" s="1">
        <f t="shared" ca="1" si="29"/>
        <v>18</v>
      </c>
      <c r="B214" s="10">
        <f t="shared" ca="1" si="30"/>
        <v>2675</v>
      </c>
      <c r="C214" s="10">
        <f t="shared" ca="1" si="30"/>
        <v>714</v>
      </c>
      <c r="D214" s="10">
        <f t="shared" ca="1" si="31"/>
        <v>307</v>
      </c>
      <c r="E214" s="10">
        <f t="shared" ca="1" si="27"/>
        <v>3781</v>
      </c>
      <c r="F214" s="10">
        <f t="shared" ca="1" si="32"/>
        <v>7477</v>
      </c>
      <c r="G214" s="3" t="str">
        <f t="shared" ca="1" si="33"/>
        <v>Θεσσαλονίκης</v>
      </c>
      <c r="H214" s="3" t="str">
        <f t="shared" ca="1" si="34"/>
        <v>Σίνδου</v>
      </c>
      <c r="I214" s="3" t="s">
        <v>1</v>
      </c>
      <c r="J214" s="10">
        <f t="shared" ca="1" si="35"/>
        <v>7963</v>
      </c>
      <c r="K214" s="10">
        <f t="shared" ca="1" si="35"/>
        <v>0</v>
      </c>
      <c r="L214" s="10">
        <f t="shared" ca="1" si="35"/>
        <v>-1266</v>
      </c>
      <c r="M214" s="10">
        <f t="shared" ca="1" si="35"/>
        <v>18445</v>
      </c>
      <c r="N214" s="10">
        <f t="shared" ca="1" si="36"/>
        <v>25142</v>
      </c>
    </row>
    <row r="215" spans="1:14" s="10" customFormat="1" x14ac:dyDescent="0.25">
      <c r="A215" s="1">
        <f t="shared" ca="1" si="29"/>
        <v>6</v>
      </c>
      <c r="B215" s="10">
        <f t="shared" ca="1" si="30"/>
        <v>3943</v>
      </c>
      <c r="C215" s="10">
        <f t="shared" ca="1" si="30"/>
        <v>3016</v>
      </c>
      <c r="D215" s="10">
        <f t="shared" ca="1" si="31"/>
        <v>3</v>
      </c>
      <c r="E215" s="10">
        <f t="shared" ca="1" si="27"/>
        <v>358</v>
      </c>
      <c r="F215" s="10">
        <f t="shared" ca="1" si="32"/>
        <v>7320</v>
      </c>
      <c r="G215" s="3" t="str">
        <f t="shared" ca="1" si="33"/>
        <v>Αθήνας</v>
      </c>
      <c r="H215" s="3" t="str">
        <f t="shared" ca="1" si="34"/>
        <v>Μάνδρας</v>
      </c>
      <c r="I215" s="3" t="s">
        <v>1</v>
      </c>
      <c r="J215" s="10">
        <f t="shared" ca="1" si="35"/>
        <v>-4094</v>
      </c>
      <c r="K215" s="10">
        <f t="shared" ca="1" si="35"/>
        <v>-2330</v>
      </c>
      <c r="L215" s="10">
        <f t="shared" ca="1" si="35"/>
        <v>0</v>
      </c>
      <c r="M215" s="10">
        <f t="shared" ca="1" si="35"/>
        <v>0</v>
      </c>
      <c r="N215" s="10">
        <f t="shared" ca="1" si="36"/>
        <v>-6424</v>
      </c>
    </row>
    <row r="216" spans="1:14" s="10" customFormat="1" x14ac:dyDescent="0.25">
      <c r="A216" s="1">
        <f t="shared" ca="1" si="29"/>
        <v>20</v>
      </c>
      <c r="B216" s="10">
        <f t="shared" ca="1" si="30"/>
        <v>3963</v>
      </c>
      <c r="C216" s="10">
        <f t="shared" ca="1" si="30"/>
        <v>2521</v>
      </c>
      <c r="D216" s="10">
        <f t="shared" ca="1" si="31"/>
        <v>491</v>
      </c>
      <c r="E216" s="10">
        <f t="shared" ca="1" si="27"/>
        <v>1243</v>
      </c>
      <c r="F216" s="10">
        <f t="shared" ca="1" si="32"/>
        <v>8218</v>
      </c>
      <c r="G216" s="3" t="str">
        <f t="shared" ca="1" si="33"/>
        <v>Θεσσαλονίκης</v>
      </c>
      <c r="H216" s="3" t="str">
        <f t="shared" ca="1" si="34"/>
        <v>Σίνδου</v>
      </c>
      <c r="I216" s="3" t="s">
        <v>0</v>
      </c>
      <c r="J216" s="10">
        <f t="shared" ca="1" si="35"/>
        <v>0</v>
      </c>
      <c r="K216" s="10">
        <f t="shared" ca="1" si="35"/>
        <v>0</v>
      </c>
      <c r="L216" s="10">
        <f t="shared" ca="1" si="35"/>
        <v>0</v>
      </c>
      <c r="M216" s="10">
        <f t="shared" ca="1" si="35"/>
        <v>4557</v>
      </c>
      <c r="N216" s="10">
        <f t="shared" ca="1" si="36"/>
        <v>4557</v>
      </c>
    </row>
    <row r="217" spans="1:14" s="10" customFormat="1" x14ac:dyDescent="0.25">
      <c r="A217" s="1">
        <f t="shared" ca="1" si="29"/>
        <v>19</v>
      </c>
      <c r="B217" s="10">
        <f t="shared" ca="1" si="30"/>
        <v>572</v>
      </c>
      <c r="C217" s="10">
        <f t="shared" ca="1" si="30"/>
        <v>3659</v>
      </c>
      <c r="D217" s="10">
        <f t="shared" ca="1" si="31"/>
        <v>481</v>
      </c>
      <c r="E217" s="10">
        <f t="shared" ca="1" si="27"/>
        <v>946</v>
      </c>
      <c r="F217" s="10">
        <f t="shared" ca="1" si="32"/>
        <v>5658</v>
      </c>
      <c r="G217" s="3" t="str">
        <f t="shared" ca="1" si="33"/>
        <v>Θεσσαλονίκης</v>
      </c>
      <c r="H217" s="3" t="str">
        <f t="shared" ca="1" si="34"/>
        <v>Σίνδου</v>
      </c>
      <c r="I217" s="3" t="s">
        <v>1</v>
      </c>
      <c r="J217" s="10">
        <f t="shared" ca="1" si="35"/>
        <v>-411</v>
      </c>
      <c r="K217" s="10">
        <f t="shared" ca="1" si="35"/>
        <v>19210</v>
      </c>
      <c r="L217" s="10">
        <f t="shared" ca="1" si="35"/>
        <v>2869</v>
      </c>
      <c r="M217" s="10">
        <f t="shared" ca="1" si="35"/>
        <v>12166</v>
      </c>
      <c r="N217" s="10">
        <f t="shared" ca="1" si="36"/>
        <v>33834</v>
      </c>
    </row>
    <row r="218" spans="1:14" s="10" customFormat="1" x14ac:dyDescent="0.25">
      <c r="A218" s="1">
        <f t="shared" ca="1" si="29"/>
        <v>15</v>
      </c>
      <c r="B218" s="10">
        <f t="shared" ca="1" si="30"/>
        <v>2909</v>
      </c>
      <c r="C218" s="10">
        <f t="shared" ca="1" si="30"/>
        <v>1785</v>
      </c>
      <c r="D218" s="10">
        <f t="shared" ca="1" si="31"/>
        <v>488</v>
      </c>
      <c r="E218" s="10">
        <f t="shared" ca="1" si="27"/>
        <v>1224</v>
      </c>
      <c r="F218" s="10">
        <f t="shared" ca="1" si="32"/>
        <v>6406</v>
      </c>
      <c r="G218" s="3" t="str">
        <f t="shared" ca="1" si="33"/>
        <v>Θεσσαλονίκης</v>
      </c>
      <c r="H218" s="3" t="str">
        <f t="shared" ca="1" si="34"/>
        <v>Σίνδου</v>
      </c>
      <c r="I218" s="3" t="s">
        <v>1</v>
      </c>
      <c r="J218" s="10">
        <f t="shared" ca="1" si="35"/>
        <v>-4843</v>
      </c>
      <c r="K218" s="10">
        <f t="shared" ca="1" si="35"/>
        <v>5657</v>
      </c>
      <c r="L218" s="10">
        <f t="shared" ca="1" si="35"/>
        <v>12975</v>
      </c>
      <c r="M218" s="10">
        <f t="shared" ca="1" si="35"/>
        <v>0</v>
      </c>
      <c r="N218" s="10">
        <f t="shared" ca="1" si="36"/>
        <v>13789</v>
      </c>
    </row>
    <row r="219" spans="1:14" s="10" customFormat="1" x14ac:dyDescent="0.25">
      <c r="A219" s="1">
        <f t="shared" ca="1" si="29"/>
        <v>2</v>
      </c>
      <c r="B219" s="10">
        <f t="shared" ca="1" si="30"/>
        <v>3436</v>
      </c>
      <c r="C219" s="10">
        <f t="shared" ca="1" si="30"/>
        <v>3165</v>
      </c>
      <c r="D219" s="10">
        <f t="shared" ca="1" si="31"/>
        <v>471</v>
      </c>
      <c r="E219" s="10">
        <f t="shared" ca="1" si="27"/>
        <v>3850</v>
      </c>
      <c r="F219" s="10">
        <f t="shared" ca="1" si="32"/>
        <v>10922</v>
      </c>
      <c r="G219" s="3" t="str">
        <f t="shared" ca="1" si="33"/>
        <v>Αθήνας</v>
      </c>
      <c r="H219" s="3" t="str">
        <f t="shared" ca="1" si="34"/>
        <v>Ασπροπύργου</v>
      </c>
      <c r="I219" s="3" t="s">
        <v>1</v>
      </c>
      <c r="J219" s="10">
        <f t="shared" ca="1" si="35"/>
        <v>9192</v>
      </c>
      <c r="K219" s="10">
        <f t="shared" ca="1" si="35"/>
        <v>0</v>
      </c>
      <c r="L219" s="10">
        <f t="shared" ca="1" si="35"/>
        <v>-1679</v>
      </c>
      <c r="M219" s="10">
        <f t="shared" ca="1" si="35"/>
        <v>14790</v>
      </c>
      <c r="N219" s="10">
        <f t="shared" ca="1" si="36"/>
        <v>22303</v>
      </c>
    </row>
    <row r="220" spans="1:14" s="10" customFormat="1" x14ac:dyDescent="0.25">
      <c r="A220" s="1">
        <f t="shared" ca="1" si="29"/>
        <v>7</v>
      </c>
      <c r="B220" s="10">
        <f t="shared" ca="1" si="30"/>
        <v>3890</v>
      </c>
      <c r="C220" s="10">
        <f t="shared" ca="1" si="30"/>
        <v>2666</v>
      </c>
      <c r="D220" s="10">
        <f t="shared" ca="1" si="31"/>
        <v>192</v>
      </c>
      <c r="E220" s="10">
        <f t="shared" ca="1" si="27"/>
        <v>607</v>
      </c>
      <c r="F220" s="10">
        <f t="shared" ca="1" si="32"/>
        <v>7355</v>
      </c>
      <c r="G220" s="3" t="str">
        <f t="shared" ca="1" si="33"/>
        <v>Αθήνας</v>
      </c>
      <c r="H220" s="3" t="str">
        <f t="shared" ca="1" si="34"/>
        <v>Μάνδρας</v>
      </c>
      <c r="I220" s="3" t="s">
        <v>1</v>
      </c>
      <c r="J220" s="10">
        <f t="shared" ca="1" si="35"/>
        <v>0</v>
      </c>
      <c r="K220" s="10">
        <f t="shared" ca="1" si="35"/>
        <v>0</v>
      </c>
      <c r="L220" s="10">
        <f t="shared" ca="1" si="35"/>
        <v>13348</v>
      </c>
      <c r="M220" s="10">
        <f t="shared" ca="1" si="35"/>
        <v>7144</v>
      </c>
      <c r="N220" s="10">
        <f t="shared" ca="1" si="36"/>
        <v>20492</v>
      </c>
    </row>
    <row r="221" spans="1:14" s="10" customFormat="1" x14ac:dyDescent="0.25">
      <c r="A221" s="1">
        <f t="shared" ca="1" si="29"/>
        <v>9</v>
      </c>
      <c r="B221" s="10">
        <f t="shared" ca="1" si="30"/>
        <v>2539</v>
      </c>
      <c r="C221" s="10">
        <f t="shared" ca="1" si="30"/>
        <v>4424</v>
      </c>
      <c r="D221" s="10">
        <f t="shared" ca="1" si="31"/>
        <v>365</v>
      </c>
      <c r="E221" s="10">
        <f t="shared" ca="1" si="27"/>
        <v>2357</v>
      </c>
      <c r="F221" s="10">
        <f t="shared" ca="1" si="32"/>
        <v>9685</v>
      </c>
      <c r="G221" s="3" t="str">
        <f t="shared" ca="1" si="33"/>
        <v>Αθήνας</v>
      </c>
      <c r="H221" s="3" t="str">
        <f t="shared" ca="1" si="34"/>
        <v>Μάνδρας</v>
      </c>
      <c r="I221" s="3" t="s">
        <v>1</v>
      </c>
      <c r="J221" s="10">
        <f t="shared" ca="1" si="35"/>
        <v>0</v>
      </c>
      <c r="K221" s="10">
        <f t="shared" ca="1" si="35"/>
        <v>0</v>
      </c>
      <c r="L221" s="10">
        <f t="shared" ca="1" si="35"/>
        <v>-4141</v>
      </c>
      <c r="M221" s="10">
        <f t="shared" ca="1" si="35"/>
        <v>-989</v>
      </c>
      <c r="N221" s="10">
        <f t="shared" ca="1" si="36"/>
        <v>-5130</v>
      </c>
    </row>
    <row r="222" spans="1:14" s="10" customFormat="1" x14ac:dyDescent="0.25">
      <c r="A222" s="1">
        <f t="shared" ca="1" si="29"/>
        <v>7</v>
      </c>
      <c r="B222" s="10">
        <f t="shared" ca="1" si="30"/>
        <v>4552</v>
      </c>
      <c r="C222" s="10">
        <f t="shared" ca="1" si="30"/>
        <v>3157</v>
      </c>
      <c r="D222" s="10">
        <f t="shared" ca="1" si="31"/>
        <v>355</v>
      </c>
      <c r="E222" s="10">
        <f t="shared" ca="1" si="27"/>
        <v>11</v>
      </c>
      <c r="F222" s="10">
        <f t="shared" ca="1" si="32"/>
        <v>8075</v>
      </c>
      <c r="G222" s="3" t="str">
        <f t="shared" ca="1" si="33"/>
        <v>Αθήνας</v>
      </c>
      <c r="H222" s="3" t="str">
        <f t="shared" ca="1" si="34"/>
        <v>Μάνδρας</v>
      </c>
      <c r="I222" s="3" t="s">
        <v>0</v>
      </c>
      <c r="J222" s="10">
        <f t="shared" ca="1" si="35"/>
        <v>11649</v>
      </c>
      <c r="K222" s="10">
        <f t="shared" ca="1" si="35"/>
        <v>5759</v>
      </c>
      <c r="L222" s="10">
        <f t="shared" ca="1" si="35"/>
        <v>2876</v>
      </c>
      <c r="M222" s="10">
        <f t="shared" ca="1" si="35"/>
        <v>0</v>
      </c>
      <c r="N222" s="10">
        <f t="shared" ca="1" si="36"/>
        <v>20284</v>
      </c>
    </row>
    <row r="223" spans="1:14" s="10" customFormat="1" x14ac:dyDescent="0.25">
      <c r="A223" s="1">
        <f t="shared" ca="1" si="29"/>
        <v>20</v>
      </c>
      <c r="B223" s="10">
        <f t="shared" ca="1" si="30"/>
        <v>2580</v>
      </c>
      <c r="C223" s="10">
        <f t="shared" ca="1" si="30"/>
        <v>4106</v>
      </c>
      <c r="D223" s="10">
        <f t="shared" ca="1" si="31"/>
        <v>338</v>
      </c>
      <c r="E223" s="10">
        <f t="shared" ca="1" si="27"/>
        <v>703</v>
      </c>
      <c r="F223" s="10">
        <f t="shared" ca="1" si="32"/>
        <v>7727</v>
      </c>
      <c r="G223" s="3" t="str">
        <f t="shared" ca="1" si="33"/>
        <v>Θεσσαλονίκης</v>
      </c>
      <c r="H223" s="3" t="str">
        <f t="shared" ca="1" si="34"/>
        <v>Σίνδου</v>
      </c>
      <c r="I223" s="3" t="s">
        <v>1</v>
      </c>
      <c r="J223" s="10">
        <f t="shared" ca="1" si="35"/>
        <v>0</v>
      </c>
      <c r="K223" s="10">
        <f t="shared" ca="1" si="35"/>
        <v>0</v>
      </c>
      <c r="L223" s="10">
        <f t="shared" ca="1" si="35"/>
        <v>14834</v>
      </c>
      <c r="M223" s="10">
        <f t="shared" ca="1" si="35"/>
        <v>13418</v>
      </c>
      <c r="N223" s="10">
        <f t="shared" ca="1" si="36"/>
        <v>28252</v>
      </c>
    </row>
    <row r="224" spans="1:14" s="10" customFormat="1" x14ac:dyDescent="0.25">
      <c r="A224" s="1">
        <f t="shared" ca="1" si="29"/>
        <v>11</v>
      </c>
      <c r="B224" s="10">
        <f t="shared" ca="1" si="30"/>
        <v>4768</v>
      </c>
      <c r="C224" s="10">
        <f t="shared" ca="1" si="30"/>
        <v>1075</v>
      </c>
      <c r="D224" s="10">
        <f t="shared" ca="1" si="31"/>
        <v>363</v>
      </c>
      <c r="E224" s="10">
        <f t="shared" ca="1" si="27"/>
        <v>3103</v>
      </c>
      <c r="F224" s="10">
        <f t="shared" ca="1" si="32"/>
        <v>9309</v>
      </c>
      <c r="G224" s="3" t="str">
        <f t="shared" ca="1" si="33"/>
        <v>Θεσσαλονίκης</v>
      </c>
      <c r="H224" s="3" t="str">
        <f t="shared" ca="1" si="34"/>
        <v>Σίνδου</v>
      </c>
      <c r="I224" s="3" t="s">
        <v>1</v>
      </c>
      <c r="J224" s="10">
        <f t="shared" ca="1" si="35"/>
        <v>2017</v>
      </c>
      <c r="K224" s="10">
        <f t="shared" ca="1" si="35"/>
        <v>18273</v>
      </c>
      <c r="L224" s="10">
        <f t="shared" ca="1" si="35"/>
        <v>0</v>
      </c>
      <c r="M224" s="10">
        <f t="shared" ca="1" si="35"/>
        <v>-365</v>
      </c>
      <c r="N224" s="10">
        <f t="shared" ca="1" si="36"/>
        <v>19925</v>
      </c>
    </row>
    <row r="225" spans="1:14" s="10" customFormat="1" x14ac:dyDescent="0.25">
      <c r="A225" s="1">
        <f t="shared" ca="1" si="29"/>
        <v>3</v>
      </c>
      <c r="B225" s="10">
        <f t="shared" ca="1" si="30"/>
        <v>4201</v>
      </c>
      <c r="C225" s="10">
        <f t="shared" ca="1" si="30"/>
        <v>613</v>
      </c>
      <c r="D225" s="10">
        <f t="shared" ca="1" si="31"/>
        <v>150</v>
      </c>
      <c r="E225" s="10">
        <f t="shared" ca="1" si="27"/>
        <v>2562</v>
      </c>
      <c r="F225" s="10">
        <f t="shared" ca="1" si="32"/>
        <v>7526</v>
      </c>
      <c r="G225" s="3" t="str">
        <f t="shared" ca="1" si="33"/>
        <v>Αθήνας</v>
      </c>
      <c r="H225" s="3" t="str">
        <f t="shared" ca="1" si="34"/>
        <v>Μάνδρας</v>
      </c>
      <c r="I225" s="3" t="s">
        <v>1</v>
      </c>
      <c r="J225" s="10">
        <f t="shared" ca="1" si="35"/>
        <v>-3280</v>
      </c>
      <c r="K225" s="10">
        <f t="shared" ca="1" si="35"/>
        <v>-4238</v>
      </c>
      <c r="L225" s="10">
        <f t="shared" ca="1" si="35"/>
        <v>4865</v>
      </c>
      <c r="M225" s="10">
        <f t="shared" ca="1" si="35"/>
        <v>15464</v>
      </c>
      <c r="N225" s="10">
        <f t="shared" ca="1" si="36"/>
        <v>12811</v>
      </c>
    </row>
    <row r="226" spans="1:14" s="10" customFormat="1" x14ac:dyDescent="0.25">
      <c r="A226" s="1">
        <f t="shared" ca="1" si="29"/>
        <v>11</v>
      </c>
      <c r="B226" s="10">
        <f t="shared" ca="1" si="30"/>
        <v>3420</v>
      </c>
      <c r="C226" s="10">
        <f t="shared" ca="1" si="30"/>
        <v>4631</v>
      </c>
      <c r="D226" s="10">
        <f t="shared" ca="1" si="31"/>
        <v>24</v>
      </c>
      <c r="E226" s="10">
        <f t="shared" ca="1" si="27"/>
        <v>4320</v>
      </c>
      <c r="F226" s="10">
        <f t="shared" ca="1" si="32"/>
        <v>12395</v>
      </c>
      <c r="G226" s="3" t="str">
        <f t="shared" ca="1" si="33"/>
        <v>Θεσσαλονίκης</v>
      </c>
      <c r="H226" s="3" t="str">
        <f t="shared" ca="1" si="34"/>
        <v>Σίνδου</v>
      </c>
      <c r="I226" s="3" t="s">
        <v>1</v>
      </c>
      <c r="J226" s="10">
        <f t="shared" ca="1" si="35"/>
        <v>0</v>
      </c>
      <c r="K226" s="10">
        <f t="shared" ca="1" si="35"/>
        <v>0</v>
      </c>
      <c r="L226" s="10">
        <f t="shared" ca="1" si="35"/>
        <v>6626</v>
      </c>
      <c r="M226" s="10">
        <f t="shared" ca="1" si="35"/>
        <v>19588</v>
      </c>
      <c r="N226" s="10">
        <f t="shared" ca="1" si="36"/>
        <v>26214</v>
      </c>
    </row>
    <row r="227" spans="1:14" s="10" customFormat="1" x14ac:dyDescent="0.25">
      <c r="A227" s="1">
        <f t="shared" ca="1" si="29"/>
        <v>10</v>
      </c>
      <c r="B227" s="10">
        <f t="shared" ca="1" si="30"/>
        <v>2586</v>
      </c>
      <c r="C227" s="10">
        <f t="shared" ca="1" si="30"/>
        <v>323</v>
      </c>
      <c r="D227" s="10">
        <f t="shared" ca="1" si="31"/>
        <v>271</v>
      </c>
      <c r="E227" s="10">
        <f t="shared" ca="1" si="27"/>
        <v>812</v>
      </c>
      <c r="F227" s="10">
        <f t="shared" ca="1" si="32"/>
        <v>3992</v>
      </c>
      <c r="G227" s="3" t="str">
        <f t="shared" ca="1" si="33"/>
        <v>Θεσσαλονίκης</v>
      </c>
      <c r="H227" s="3" t="str">
        <f t="shared" ca="1" si="34"/>
        <v>Σίνδου</v>
      </c>
      <c r="I227" s="3" t="s">
        <v>0</v>
      </c>
      <c r="J227" s="10">
        <f t="shared" ca="1" si="35"/>
        <v>14620</v>
      </c>
      <c r="K227" s="10">
        <f t="shared" ca="1" si="35"/>
        <v>11948</v>
      </c>
      <c r="L227" s="10">
        <f t="shared" ca="1" si="35"/>
        <v>0</v>
      </c>
      <c r="M227" s="10">
        <f t="shared" ca="1" si="35"/>
        <v>-1008</v>
      </c>
      <c r="N227" s="10">
        <f t="shared" ca="1" si="36"/>
        <v>25560</v>
      </c>
    </row>
    <row r="228" spans="1:14" s="10" customFormat="1" x14ac:dyDescent="0.25">
      <c r="A228" s="1">
        <f t="shared" ca="1" si="29"/>
        <v>18</v>
      </c>
      <c r="B228" s="10">
        <f t="shared" ca="1" si="30"/>
        <v>132</v>
      </c>
      <c r="C228" s="10">
        <f t="shared" ca="1" si="30"/>
        <v>3404</v>
      </c>
      <c r="D228" s="10">
        <f t="shared" ca="1" si="31"/>
        <v>498</v>
      </c>
      <c r="E228" s="10">
        <f t="shared" ca="1" si="27"/>
        <v>2448</v>
      </c>
      <c r="F228" s="10">
        <f t="shared" ca="1" si="32"/>
        <v>6482</v>
      </c>
      <c r="G228" s="3" t="str">
        <f t="shared" ca="1" si="33"/>
        <v>Θεσσαλονίκης</v>
      </c>
      <c r="H228" s="3" t="str">
        <f t="shared" ca="1" si="34"/>
        <v>Σίνδου</v>
      </c>
      <c r="I228" s="3" t="s">
        <v>0</v>
      </c>
      <c r="J228" s="10">
        <f t="shared" ca="1" si="35"/>
        <v>0</v>
      </c>
      <c r="K228" s="10">
        <f t="shared" ca="1" si="35"/>
        <v>18194</v>
      </c>
      <c r="L228" s="10">
        <f t="shared" ca="1" si="35"/>
        <v>0</v>
      </c>
      <c r="M228" s="10">
        <f t="shared" ca="1" si="35"/>
        <v>3586</v>
      </c>
      <c r="N228" s="10">
        <f t="shared" ca="1" si="36"/>
        <v>21780</v>
      </c>
    </row>
    <row r="229" spans="1:14" s="10" customFormat="1" x14ac:dyDescent="0.25">
      <c r="A229" s="1">
        <f t="shared" ca="1" si="29"/>
        <v>19</v>
      </c>
      <c r="B229" s="10">
        <f t="shared" ca="1" si="30"/>
        <v>4271</v>
      </c>
      <c r="C229" s="10">
        <f t="shared" ca="1" si="30"/>
        <v>4391</v>
      </c>
      <c r="D229" s="10">
        <f t="shared" ca="1" si="31"/>
        <v>292</v>
      </c>
      <c r="E229" s="10">
        <f t="shared" ca="1" si="27"/>
        <v>3741</v>
      </c>
      <c r="F229" s="10">
        <f t="shared" ca="1" si="32"/>
        <v>12695</v>
      </c>
      <c r="G229" s="3" t="str">
        <f t="shared" ca="1" si="33"/>
        <v>Θεσσαλονίκης</v>
      </c>
      <c r="H229" s="3" t="str">
        <f t="shared" ca="1" si="34"/>
        <v>Σίνδου</v>
      </c>
      <c r="I229" s="3" t="s">
        <v>1</v>
      </c>
      <c r="J229" s="10">
        <f t="shared" ca="1" si="35"/>
        <v>14112</v>
      </c>
      <c r="K229" s="10">
        <f t="shared" ca="1" si="35"/>
        <v>19199</v>
      </c>
      <c r="L229" s="10">
        <f t="shared" ca="1" si="35"/>
        <v>17455</v>
      </c>
      <c r="M229" s="10">
        <f t="shared" ca="1" si="35"/>
        <v>7690</v>
      </c>
      <c r="N229" s="10">
        <f t="shared" ca="1" si="36"/>
        <v>58456</v>
      </c>
    </row>
    <row r="230" spans="1:14" s="10" customFormat="1" x14ac:dyDescent="0.25">
      <c r="A230" s="1">
        <f t="shared" ca="1" si="29"/>
        <v>18</v>
      </c>
      <c r="B230" s="10">
        <f t="shared" ca="1" si="30"/>
        <v>1190</v>
      </c>
      <c r="C230" s="10">
        <f t="shared" ca="1" si="30"/>
        <v>270</v>
      </c>
      <c r="D230" s="10">
        <f t="shared" ca="1" si="31"/>
        <v>461</v>
      </c>
      <c r="E230" s="10">
        <f t="shared" ca="1" si="27"/>
        <v>3012</v>
      </c>
      <c r="F230" s="10">
        <f t="shared" ca="1" si="32"/>
        <v>4933</v>
      </c>
      <c r="G230" s="3" t="str">
        <f t="shared" ca="1" si="33"/>
        <v>Θεσσαλονίκης</v>
      </c>
      <c r="H230" s="3" t="str">
        <f t="shared" ca="1" si="34"/>
        <v>Σίνδου</v>
      </c>
      <c r="I230" s="3" t="s">
        <v>1</v>
      </c>
      <c r="J230" s="10">
        <f t="shared" ca="1" si="35"/>
        <v>3454</v>
      </c>
      <c r="K230" s="10">
        <f t="shared" ca="1" si="35"/>
        <v>0</v>
      </c>
      <c r="L230" s="10">
        <f t="shared" ca="1" si="35"/>
        <v>0</v>
      </c>
      <c r="M230" s="10">
        <f t="shared" ca="1" si="35"/>
        <v>0</v>
      </c>
      <c r="N230" s="10">
        <f t="shared" ca="1" si="36"/>
        <v>3454</v>
      </c>
    </row>
    <row r="231" spans="1:14" s="10" customFormat="1" x14ac:dyDescent="0.25">
      <c r="A231" s="1">
        <f t="shared" ca="1" si="29"/>
        <v>9</v>
      </c>
      <c r="B231" s="10">
        <f t="shared" ca="1" si="30"/>
        <v>4387</v>
      </c>
      <c r="C231" s="10">
        <f t="shared" ca="1" si="30"/>
        <v>4497</v>
      </c>
      <c r="D231" s="10">
        <f t="shared" ca="1" si="31"/>
        <v>24</v>
      </c>
      <c r="E231" s="10">
        <f t="shared" ca="1" si="27"/>
        <v>1694</v>
      </c>
      <c r="F231" s="10">
        <f t="shared" ca="1" si="32"/>
        <v>10602</v>
      </c>
      <c r="G231" s="3" t="str">
        <f t="shared" ca="1" si="33"/>
        <v>Αθήνας</v>
      </c>
      <c r="H231" s="3" t="str">
        <f t="shared" ca="1" si="34"/>
        <v>Ασπροπύργου</v>
      </c>
      <c r="I231" s="3" t="s">
        <v>1</v>
      </c>
      <c r="J231" s="10">
        <f t="shared" ca="1" si="35"/>
        <v>4907</v>
      </c>
      <c r="K231" s="10">
        <f t="shared" ca="1" si="35"/>
        <v>0</v>
      </c>
      <c r="L231" s="10">
        <f t="shared" ca="1" si="35"/>
        <v>0</v>
      </c>
      <c r="M231" s="10">
        <f t="shared" ca="1" si="35"/>
        <v>13033</v>
      </c>
      <c r="N231" s="10">
        <f t="shared" ca="1" si="36"/>
        <v>17940</v>
      </c>
    </row>
    <row r="232" spans="1:14" s="10" customFormat="1" x14ac:dyDescent="0.25">
      <c r="A232" s="1">
        <f t="shared" ca="1" si="29"/>
        <v>2</v>
      </c>
      <c r="B232" s="10">
        <f t="shared" ca="1" si="30"/>
        <v>1758</v>
      </c>
      <c r="C232" s="10">
        <f t="shared" ca="1" si="30"/>
        <v>2166</v>
      </c>
      <c r="D232" s="10">
        <f t="shared" ca="1" si="31"/>
        <v>56</v>
      </c>
      <c r="E232" s="10">
        <f t="shared" ca="1" si="27"/>
        <v>4721</v>
      </c>
      <c r="F232" s="10">
        <f t="shared" ca="1" si="32"/>
        <v>8701</v>
      </c>
      <c r="G232" s="3" t="str">
        <f t="shared" ca="1" si="33"/>
        <v>Αθήνας</v>
      </c>
      <c r="H232" s="3" t="str">
        <f t="shared" ca="1" si="34"/>
        <v>Μάνδρας</v>
      </c>
      <c r="I232" s="3" t="s">
        <v>1</v>
      </c>
      <c r="J232" s="10">
        <f t="shared" ca="1" si="35"/>
        <v>5116</v>
      </c>
      <c r="K232" s="10">
        <f t="shared" ca="1" si="35"/>
        <v>0</v>
      </c>
      <c r="L232" s="10">
        <f t="shared" ca="1" si="35"/>
        <v>1276</v>
      </c>
      <c r="M232" s="10">
        <f t="shared" ca="1" si="35"/>
        <v>19235</v>
      </c>
      <c r="N232" s="10">
        <f t="shared" ca="1" si="36"/>
        <v>25627</v>
      </c>
    </row>
    <row r="233" spans="1:14" s="10" customFormat="1" x14ac:dyDescent="0.25">
      <c r="A233" s="1">
        <f t="shared" ca="1" si="29"/>
        <v>2</v>
      </c>
      <c r="B233" s="10">
        <f t="shared" ca="1" si="30"/>
        <v>4652</v>
      </c>
      <c r="C233" s="10">
        <f t="shared" ca="1" si="30"/>
        <v>2963</v>
      </c>
      <c r="D233" s="10">
        <f t="shared" ca="1" si="31"/>
        <v>273</v>
      </c>
      <c r="E233" s="10">
        <f t="shared" ca="1" si="27"/>
        <v>1906</v>
      </c>
      <c r="F233" s="10">
        <f t="shared" ca="1" si="32"/>
        <v>9794</v>
      </c>
      <c r="G233" s="3" t="str">
        <f t="shared" ca="1" si="33"/>
        <v>Αθήνας</v>
      </c>
      <c r="H233" s="3" t="str">
        <f t="shared" ca="1" si="34"/>
        <v>Μάνδρας</v>
      </c>
      <c r="I233" s="3" t="s">
        <v>1</v>
      </c>
      <c r="J233" s="10">
        <f t="shared" ca="1" si="35"/>
        <v>6905</v>
      </c>
      <c r="K233" s="10">
        <f t="shared" ca="1" si="35"/>
        <v>5896</v>
      </c>
      <c r="L233" s="10">
        <f t="shared" ca="1" si="35"/>
        <v>0</v>
      </c>
      <c r="M233" s="10">
        <f t="shared" ca="1" si="35"/>
        <v>7513</v>
      </c>
      <c r="N233" s="10">
        <f t="shared" ca="1" si="36"/>
        <v>20314</v>
      </c>
    </row>
    <row r="234" spans="1:14" s="10" customFormat="1" x14ac:dyDescent="0.25">
      <c r="A234" s="1">
        <f t="shared" ca="1" si="29"/>
        <v>18</v>
      </c>
      <c r="B234" s="10">
        <f t="shared" ca="1" si="30"/>
        <v>2112</v>
      </c>
      <c r="C234" s="10">
        <f t="shared" ca="1" si="30"/>
        <v>2622</v>
      </c>
      <c r="D234" s="10">
        <f t="shared" ca="1" si="31"/>
        <v>489</v>
      </c>
      <c r="E234" s="10">
        <f t="shared" ca="1" si="27"/>
        <v>2916</v>
      </c>
      <c r="F234" s="10">
        <f t="shared" ca="1" si="32"/>
        <v>8139</v>
      </c>
      <c r="G234" s="3" t="str">
        <f t="shared" ca="1" si="33"/>
        <v>Θεσσαλονίκης</v>
      </c>
      <c r="H234" s="3" t="str">
        <f t="shared" ca="1" si="34"/>
        <v>Σίνδου</v>
      </c>
      <c r="I234" s="3" t="s">
        <v>0</v>
      </c>
      <c r="J234" s="10">
        <f t="shared" ca="1" si="35"/>
        <v>0</v>
      </c>
      <c r="K234" s="10">
        <f t="shared" ca="1" si="35"/>
        <v>1924</v>
      </c>
      <c r="L234" s="10">
        <f t="shared" ca="1" si="35"/>
        <v>17133</v>
      </c>
      <c r="M234" s="10">
        <f t="shared" ca="1" si="35"/>
        <v>10835</v>
      </c>
      <c r="N234" s="10">
        <f t="shared" ca="1" si="36"/>
        <v>29892</v>
      </c>
    </row>
    <row r="235" spans="1:14" s="10" customFormat="1" x14ac:dyDescent="0.25">
      <c r="A235" s="1">
        <f t="shared" ca="1" si="29"/>
        <v>4</v>
      </c>
      <c r="B235" s="10">
        <f t="shared" ca="1" si="30"/>
        <v>7</v>
      </c>
      <c r="C235" s="10">
        <f t="shared" ca="1" si="30"/>
        <v>1682</v>
      </c>
      <c r="D235" s="10">
        <f t="shared" ca="1" si="31"/>
        <v>311</v>
      </c>
      <c r="E235" s="10">
        <f t="shared" ca="1" si="27"/>
        <v>1368</v>
      </c>
      <c r="F235" s="10">
        <f t="shared" ca="1" si="32"/>
        <v>3368</v>
      </c>
      <c r="G235" s="3" t="str">
        <f t="shared" ca="1" si="33"/>
        <v>Αθήνας</v>
      </c>
      <c r="H235" s="3" t="str">
        <f t="shared" ca="1" si="34"/>
        <v>Μάνδρας</v>
      </c>
      <c r="I235" s="3" t="s">
        <v>0</v>
      </c>
      <c r="J235" s="10">
        <f t="shared" ca="1" si="35"/>
        <v>5626</v>
      </c>
      <c r="K235" s="10">
        <f t="shared" ca="1" si="35"/>
        <v>0</v>
      </c>
      <c r="L235" s="10">
        <f t="shared" ca="1" si="35"/>
        <v>1742</v>
      </c>
      <c r="M235" s="10">
        <f t="shared" ca="1" si="35"/>
        <v>838</v>
      </c>
      <c r="N235" s="10">
        <f t="shared" ca="1" si="36"/>
        <v>8206</v>
      </c>
    </row>
    <row r="236" spans="1:14" s="10" customFormat="1" x14ac:dyDescent="0.25">
      <c r="A236" s="1">
        <f t="shared" ca="1" si="29"/>
        <v>18</v>
      </c>
      <c r="B236" s="10">
        <f t="shared" ca="1" si="30"/>
        <v>1755</v>
      </c>
      <c r="C236" s="10">
        <f t="shared" ca="1" si="30"/>
        <v>3493</v>
      </c>
      <c r="D236" s="10">
        <f t="shared" ca="1" si="31"/>
        <v>106</v>
      </c>
      <c r="E236" s="10">
        <f t="shared" ca="1" si="27"/>
        <v>2826</v>
      </c>
      <c r="F236" s="10">
        <f t="shared" ca="1" si="32"/>
        <v>8180</v>
      </c>
      <c r="G236" s="3" t="str">
        <f t="shared" ca="1" si="33"/>
        <v>Θεσσαλονίκης</v>
      </c>
      <c r="H236" s="3" t="str">
        <f t="shared" ca="1" si="34"/>
        <v>Σίνδου</v>
      </c>
      <c r="I236" s="3" t="s">
        <v>1</v>
      </c>
      <c r="J236" s="10">
        <f t="shared" ca="1" si="35"/>
        <v>-3420</v>
      </c>
      <c r="K236" s="10">
        <f t="shared" ca="1" si="35"/>
        <v>0</v>
      </c>
      <c r="L236" s="10">
        <f t="shared" ca="1" si="35"/>
        <v>15308</v>
      </c>
      <c r="M236" s="10">
        <f t="shared" ca="1" si="35"/>
        <v>0</v>
      </c>
      <c r="N236" s="10">
        <f t="shared" ca="1" si="36"/>
        <v>11888</v>
      </c>
    </row>
    <row r="237" spans="1:14" s="10" customFormat="1" x14ac:dyDescent="0.25">
      <c r="A237" s="1">
        <f t="shared" ca="1" si="29"/>
        <v>12</v>
      </c>
      <c r="B237" s="10">
        <f t="shared" ca="1" si="30"/>
        <v>2280</v>
      </c>
      <c r="C237" s="10">
        <f t="shared" ca="1" si="30"/>
        <v>3687</v>
      </c>
      <c r="D237" s="10">
        <f t="shared" ca="1" si="31"/>
        <v>112</v>
      </c>
      <c r="E237" s="10">
        <f t="shared" ca="1" si="27"/>
        <v>105</v>
      </c>
      <c r="F237" s="10">
        <f t="shared" ca="1" si="32"/>
        <v>6184</v>
      </c>
      <c r="G237" s="3" t="str">
        <f t="shared" ca="1" si="33"/>
        <v>Θεσσαλονίκης</v>
      </c>
      <c r="H237" s="3" t="str">
        <f t="shared" ca="1" si="34"/>
        <v>Σίνδου</v>
      </c>
      <c r="I237" s="3" t="s">
        <v>1</v>
      </c>
      <c r="J237" s="10">
        <f t="shared" ca="1" si="35"/>
        <v>2200</v>
      </c>
      <c r="K237" s="10">
        <f t="shared" ca="1" si="35"/>
        <v>19673</v>
      </c>
      <c r="L237" s="10">
        <f t="shared" ca="1" si="35"/>
        <v>2526</v>
      </c>
      <c r="M237" s="10">
        <f t="shared" ca="1" si="35"/>
        <v>7809</v>
      </c>
      <c r="N237" s="10">
        <f t="shared" ca="1" si="36"/>
        <v>32208</v>
      </c>
    </row>
    <row r="238" spans="1:14" s="10" customFormat="1" x14ac:dyDescent="0.25">
      <c r="A238" s="1">
        <f t="shared" ca="1" si="29"/>
        <v>15</v>
      </c>
      <c r="B238" s="10">
        <f t="shared" ca="1" si="30"/>
        <v>162</v>
      </c>
      <c r="C238" s="10">
        <f t="shared" ca="1" si="30"/>
        <v>1383</v>
      </c>
      <c r="D238" s="10">
        <f t="shared" ca="1" si="31"/>
        <v>487</v>
      </c>
      <c r="E238" s="10">
        <f t="shared" ca="1" si="27"/>
        <v>4322</v>
      </c>
      <c r="F238" s="10">
        <f t="shared" ca="1" si="32"/>
        <v>6354</v>
      </c>
      <c r="G238" s="3" t="str">
        <f t="shared" ca="1" si="33"/>
        <v>Θεσσαλονίκης</v>
      </c>
      <c r="H238" s="3" t="str">
        <f t="shared" ca="1" si="34"/>
        <v>Σίνδου</v>
      </c>
      <c r="I238" s="3" t="s">
        <v>0</v>
      </c>
      <c r="J238" s="10">
        <f t="shared" ca="1" si="35"/>
        <v>663</v>
      </c>
      <c r="K238" s="10">
        <f t="shared" ca="1" si="35"/>
        <v>-3731</v>
      </c>
      <c r="L238" s="10">
        <f t="shared" ca="1" si="35"/>
        <v>0</v>
      </c>
      <c r="M238" s="10">
        <f t="shared" ca="1" si="35"/>
        <v>6514</v>
      </c>
      <c r="N238" s="10">
        <f t="shared" ca="1" si="36"/>
        <v>3446</v>
      </c>
    </row>
    <row r="239" spans="1:14" s="10" customFormat="1" x14ac:dyDescent="0.25">
      <c r="A239" s="1">
        <f t="shared" ca="1" si="29"/>
        <v>4</v>
      </c>
      <c r="B239" s="10">
        <f t="shared" ca="1" si="30"/>
        <v>2142</v>
      </c>
      <c r="C239" s="10">
        <f t="shared" ca="1" si="30"/>
        <v>2491</v>
      </c>
      <c r="D239" s="10">
        <f t="shared" ca="1" si="31"/>
        <v>409</v>
      </c>
      <c r="E239" s="10">
        <f t="shared" ca="1" si="27"/>
        <v>3520</v>
      </c>
      <c r="F239" s="10">
        <f t="shared" ca="1" si="32"/>
        <v>8562</v>
      </c>
      <c r="G239" s="3" t="str">
        <f t="shared" ca="1" si="33"/>
        <v>Αθήνας</v>
      </c>
      <c r="H239" s="3" t="str">
        <f t="shared" ca="1" si="34"/>
        <v>Μάνδρας</v>
      </c>
      <c r="I239" s="3" t="s">
        <v>1</v>
      </c>
      <c r="J239" s="10">
        <f t="shared" ca="1" si="35"/>
        <v>7786</v>
      </c>
      <c r="K239" s="10">
        <f t="shared" ca="1" si="35"/>
        <v>0</v>
      </c>
      <c r="L239" s="10">
        <f t="shared" ca="1" si="35"/>
        <v>16432</v>
      </c>
      <c r="M239" s="10">
        <f t="shared" ca="1" si="35"/>
        <v>0</v>
      </c>
      <c r="N239" s="10">
        <f t="shared" ca="1" si="36"/>
        <v>24218</v>
      </c>
    </row>
    <row r="240" spans="1:14" s="10" customFormat="1" x14ac:dyDescent="0.25">
      <c r="A240" s="1">
        <f t="shared" ca="1" si="29"/>
        <v>18</v>
      </c>
      <c r="B240" s="10">
        <f t="shared" ca="1" si="30"/>
        <v>4473</v>
      </c>
      <c r="C240" s="10">
        <f t="shared" ca="1" si="30"/>
        <v>895</v>
      </c>
      <c r="D240" s="10">
        <f t="shared" ca="1" si="31"/>
        <v>277</v>
      </c>
      <c r="E240" s="10">
        <f t="shared" ca="1" si="27"/>
        <v>816</v>
      </c>
      <c r="F240" s="10">
        <f t="shared" ca="1" si="32"/>
        <v>6461</v>
      </c>
      <c r="G240" s="3" t="str">
        <f t="shared" ca="1" si="33"/>
        <v>Θεσσαλονίκης</v>
      </c>
      <c r="H240" s="3" t="str">
        <f t="shared" ca="1" si="34"/>
        <v>Σίνδου</v>
      </c>
      <c r="I240" s="3" t="s">
        <v>1</v>
      </c>
      <c r="J240" s="10">
        <f t="shared" ca="1" si="35"/>
        <v>13322</v>
      </c>
      <c r="K240" s="10">
        <f t="shared" ca="1" si="35"/>
        <v>0</v>
      </c>
      <c r="L240" s="10">
        <f t="shared" ca="1" si="35"/>
        <v>8273</v>
      </c>
      <c r="M240" s="10">
        <f t="shared" ca="1" si="35"/>
        <v>0</v>
      </c>
      <c r="N240" s="10">
        <f t="shared" ca="1" si="36"/>
        <v>21595</v>
      </c>
    </row>
    <row r="241" spans="1:14" s="10" customFormat="1" x14ac:dyDescent="0.25">
      <c r="A241" s="1">
        <f t="shared" ca="1" si="29"/>
        <v>14</v>
      </c>
      <c r="B241" s="10">
        <f t="shared" ca="1" si="30"/>
        <v>2425</v>
      </c>
      <c r="C241" s="10">
        <f t="shared" ca="1" si="30"/>
        <v>4714</v>
      </c>
      <c r="D241" s="10">
        <f t="shared" ca="1" si="31"/>
        <v>73</v>
      </c>
      <c r="E241" s="10">
        <f t="shared" ca="1" si="27"/>
        <v>1896</v>
      </c>
      <c r="F241" s="10">
        <f t="shared" ca="1" si="32"/>
        <v>9108</v>
      </c>
      <c r="G241" s="3" t="str">
        <f t="shared" ca="1" si="33"/>
        <v>Θεσσαλονίκης</v>
      </c>
      <c r="H241" s="3" t="str">
        <f t="shared" ca="1" si="34"/>
        <v>Σίνδου</v>
      </c>
      <c r="I241" s="3" t="s">
        <v>1</v>
      </c>
      <c r="J241" s="10">
        <f t="shared" ca="1" si="35"/>
        <v>0</v>
      </c>
      <c r="K241" s="10">
        <f t="shared" ca="1" si="35"/>
        <v>1353</v>
      </c>
      <c r="L241" s="10">
        <f t="shared" ca="1" si="35"/>
        <v>9075</v>
      </c>
      <c r="M241" s="10">
        <f t="shared" ca="1" si="35"/>
        <v>10059</v>
      </c>
      <c r="N241" s="10">
        <f t="shared" ca="1" si="36"/>
        <v>20487</v>
      </c>
    </row>
    <row r="242" spans="1:14" s="10" customFormat="1" x14ac:dyDescent="0.25">
      <c r="A242" s="1">
        <f t="shared" ca="1" si="29"/>
        <v>1</v>
      </c>
      <c r="B242" s="10">
        <f t="shared" ca="1" si="30"/>
        <v>884</v>
      </c>
      <c r="C242" s="10">
        <f t="shared" ca="1" si="30"/>
        <v>1629</v>
      </c>
      <c r="D242" s="10">
        <f t="shared" ca="1" si="31"/>
        <v>407</v>
      </c>
      <c r="E242" s="10">
        <f t="shared" ca="1" si="27"/>
        <v>3793</v>
      </c>
      <c r="F242" s="10">
        <f t="shared" ca="1" si="32"/>
        <v>6713</v>
      </c>
      <c r="G242" s="3" t="str">
        <f t="shared" ca="1" si="33"/>
        <v>Αθήνας</v>
      </c>
      <c r="H242" s="3" t="str">
        <f t="shared" ca="1" si="34"/>
        <v>Μάνδρας</v>
      </c>
      <c r="I242" s="3" t="s">
        <v>1</v>
      </c>
      <c r="J242" s="10">
        <f t="shared" ca="1" si="35"/>
        <v>0</v>
      </c>
      <c r="K242" s="10">
        <f t="shared" ca="1" si="35"/>
        <v>0</v>
      </c>
      <c r="L242" s="10">
        <f t="shared" ca="1" si="35"/>
        <v>0</v>
      </c>
      <c r="M242" s="10">
        <f t="shared" ca="1" si="35"/>
        <v>4366</v>
      </c>
      <c r="N242" s="10">
        <f t="shared" ca="1" si="36"/>
        <v>4366</v>
      </c>
    </row>
    <row r="243" spans="1:14" s="10" customFormat="1" x14ac:dyDescent="0.25">
      <c r="A243" s="1">
        <f t="shared" ca="1" si="29"/>
        <v>6</v>
      </c>
      <c r="B243" s="10">
        <f t="shared" ca="1" si="30"/>
        <v>4616</v>
      </c>
      <c r="C243" s="10">
        <f t="shared" ca="1" si="30"/>
        <v>2508</v>
      </c>
      <c r="D243" s="10">
        <f t="shared" ca="1" si="31"/>
        <v>315</v>
      </c>
      <c r="E243" s="10">
        <f t="shared" ca="1" si="27"/>
        <v>3142</v>
      </c>
      <c r="F243" s="10">
        <f t="shared" ca="1" si="32"/>
        <v>10581</v>
      </c>
      <c r="G243" s="3" t="str">
        <f t="shared" ca="1" si="33"/>
        <v>Αθήνας</v>
      </c>
      <c r="H243" s="3" t="str">
        <f t="shared" ca="1" si="34"/>
        <v>Ασπροπύργου</v>
      </c>
      <c r="I243" s="3" t="s">
        <v>1</v>
      </c>
      <c r="J243" s="10">
        <f t="shared" ca="1" si="35"/>
        <v>10489</v>
      </c>
      <c r="K243" s="10">
        <f t="shared" ca="1" si="35"/>
        <v>-1453</v>
      </c>
      <c r="L243" s="10">
        <f t="shared" ca="1" si="35"/>
        <v>11891</v>
      </c>
      <c r="M243" s="10">
        <f t="shared" ca="1" si="35"/>
        <v>0</v>
      </c>
      <c r="N243" s="10">
        <f t="shared" ca="1" si="36"/>
        <v>20927</v>
      </c>
    </row>
    <row r="244" spans="1:14" s="10" customFormat="1" x14ac:dyDescent="0.25">
      <c r="A244" s="1">
        <f t="shared" ca="1" si="29"/>
        <v>17</v>
      </c>
      <c r="B244" s="10">
        <f t="shared" ca="1" si="30"/>
        <v>245</v>
      </c>
      <c r="C244" s="10">
        <f t="shared" ca="1" si="30"/>
        <v>2824</v>
      </c>
      <c r="D244" s="10">
        <f t="shared" ca="1" si="31"/>
        <v>330</v>
      </c>
      <c r="E244" s="10">
        <f t="shared" ca="1" si="27"/>
        <v>3524</v>
      </c>
      <c r="F244" s="10">
        <f t="shared" ca="1" si="32"/>
        <v>6923</v>
      </c>
      <c r="G244" s="3" t="str">
        <f t="shared" ca="1" si="33"/>
        <v>Θεσσαλονίκης</v>
      </c>
      <c r="H244" s="3" t="str">
        <f t="shared" ca="1" si="34"/>
        <v>Σίνδου</v>
      </c>
      <c r="I244" s="3" t="s">
        <v>0</v>
      </c>
      <c r="J244" s="10">
        <f t="shared" ca="1" si="35"/>
        <v>3806</v>
      </c>
      <c r="K244" s="10">
        <f t="shared" ca="1" si="35"/>
        <v>12135</v>
      </c>
      <c r="L244" s="10">
        <f t="shared" ca="1" si="35"/>
        <v>-2919</v>
      </c>
      <c r="M244" s="10">
        <f t="shared" ca="1" si="35"/>
        <v>-4202</v>
      </c>
      <c r="N244" s="10">
        <f t="shared" ca="1" si="36"/>
        <v>8820</v>
      </c>
    </row>
    <row r="245" spans="1:14" s="10" customFormat="1" x14ac:dyDescent="0.25">
      <c r="A245" s="1">
        <f t="shared" ca="1" si="29"/>
        <v>5</v>
      </c>
      <c r="B245" s="10">
        <f t="shared" ca="1" si="30"/>
        <v>2806</v>
      </c>
      <c r="C245" s="10">
        <f t="shared" ca="1" si="30"/>
        <v>3359</v>
      </c>
      <c r="D245" s="10">
        <f t="shared" ca="1" si="31"/>
        <v>375</v>
      </c>
      <c r="E245" s="10">
        <f t="shared" ca="1" si="27"/>
        <v>2023</v>
      </c>
      <c r="F245" s="10">
        <f t="shared" ca="1" si="32"/>
        <v>8563</v>
      </c>
      <c r="G245" s="3" t="str">
        <f t="shared" ca="1" si="33"/>
        <v>Αθήνας</v>
      </c>
      <c r="H245" s="3" t="str">
        <f t="shared" ca="1" si="34"/>
        <v>Μάνδρας</v>
      </c>
      <c r="I245" s="3" t="s">
        <v>1</v>
      </c>
      <c r="J245" s="10">
        <f t="shared" ca="1" si="35"/>
        <v>12558</v>
      </c>
      <c r="K245" s="10">
        <f t="shared" ca="1" si="35"/>
        <v>0</v>
      </c>
      <c r="L245" s="10">
        <f t="shared" ca="1" si="35"/>
        <v>0</v>
      </c>
      <c r="M245" s="10">
        <f t="shared" ca="1" si="35"/>
        <v>15854</v>
      </c>
      <c r="N245" s="10">
        <f t="shared" ca="1" si="36"/>
        <v>28412</v>
      </c>
    </row>
    <row r="246" spans="1:14" s="10" customFormat="1" x14ac:dyDescent="0.25">
      <c r="A246" s="1">
        <f t="shared" ca="1" si="29"/>
        <v>4</v>
      </c>
      <c r="B246" s="10">
        <f t="shared" ca="1" si="30"/>
        <v>4573</v>
      </c>
      <c r="C246" s="10">
        <f t="shared" ca="1" si="30"/>
        <v>4941</v>
      </c>
      <c r="D246" s="10">
        <f t="shared" ca="1" si="31"/>
        <v>120</v>
      </c>
      <c r="E246" s="10">
        <f t="shared" ca="1" si="27"/>
        <v>2640</v>
      </c>
      <c r="F246" s="10">
        <f t="shared" ca="1" si="32"/>
        <v>12274</v>
      </c>
      <c r="G246" s="3" t="str">
        <f t="shared" ca="1" si="33"/>
        <v>Αθήνας</v>
      </c>
      <c r="H246" s="3" t="str">
        <f t="shared" ca="1" si="34"/>
        <v>Ασπροπύργου</v>
      </c>
      <c r="I246" s="3" t="s">
        <v>0</v>
      </c>
      <c r="J246" s="10">
        <f t="shared" ca="1" si="35"/>
        <v>0</v>
      </c>
      <c r="K246" s="10">
        <f t="shared" ca="1" si="35"/>
        <v>0</v>
      </c>
      <c r="L246" s="10">
        <f t="shared" ca="1" si="35"/>
        <v>19626</v>
      </c>
      <c r="M246" s="10">
        <f t="shared" ca="1" si="35"/>
        <v>14694</v>
      </c>
      <c r="N246" s="10">
        <f t="shared" ca="1" si="36"/>
        <v>34320</v>
      </c>
    </row>
    <row r="247" spans="1:14" s="10" customFormat="1" x14ac:dyDescent="0.25">
      <c r="A247" s="1">
        <f t="shared" ca="1" si="29"/>
        <v>5</v>
      </c>
      <c r="B247" s="10">
        <f t="shared" ca="1" si="30"/>
        <v>1877</v>
      </c>
      <c r="C247" s="10">
        <f t="shared" ca="1" si="30"/>
        <v>3138</v>
      </c>
      <c r="D247" s="10">
        <f t="shared" ca="1" si="31"/>
        <v>356</v>
      </c>
      <c r="E247" s="10">
        <f t="shared" ca="1" si="27"/>
        <v>969</v>
      </c>
      <c r="F247" s="10">
        <f t="shared" ca="1" si="32"/>
        <v>6340</v>
      </c>
      <c r="G247" s="3" t="str">
        <f t="shared" ca="1" si="33"/>
        <v>Αθήνας</v>
      </c>
      <c r="H247" s="3" t="str">
        <f t="shared" ca="1" si="34"/>
        <v>Μάνδρας</v>
      </c>
      <c r="I247" s="3" t="s">
        <v>1</v>
      </c>
      <c r="J247" s="10">
        <f t="shared" ca="1" si="35"/>
        <v>3509</v>
      </c>
      <c r="K247" s="10">
        <f t="shared" ca="1" si="35"/>
        <v>139</v>
      </c>
      <c r="L247" s="10">
        <f t="shared" ca="1" si="35"/>
        <v>0</v>
      </c>
      <c r="M247" s="10">
        <f t="shared" ca="1" si="35"/>
        <v>0</v>
      </c>
      <c r="N247" s="10">
        <f t="shared" ca="1" si="36"/>
        <v>3648</v>
      </c>
    </row>
    <row r="248" spans="1:14" s="10" customFormat="1" x14ac:dyDescent="0.25">
      <c r="A248" s="1">
        <f t="shared" ca="1" si="29"/>
        <v>16</v>
      </c>
      <c r="B248" s="10">
        <f t="shared" ca="1" si="30"/>
        <v>4200</v>
      </c>
      <c r="C248" s="10">
        <f t="shared" ca="1" si="30"/>
        <v>2575</v>
      </c>
      <c r="D248" s="10">
        <f t="shared" ca="1" si="31"/>
        <v>40</v>
      </c>
      <c r="E248" s="10">
        <f t="shared" ca="1" si="27"/>
        <v>4549</v>
      </c>
      <c r="F248" s="10">
        <f t="shared" ca="1" si="32"/>
        <v>11364</v>
      </c>
      <c r="G248" s="3" t="str">
        <f t="shared" ca="1" si="33"/>
        <v>Θεσσαλονίκης</v>
      </c>
      <c r="H248" s="3" t="str">
        <f t="shared" ca="1" si="34"/>
        <v>Σίνδου</v>
      </c>
      <c r="I248" s="3" t="s">
        <v>1</v>
      </c>
      <c r="J248" s="10">
        <f t="shared" ca="1" si="35"/>
        <v>0</v>
      </c>
      <c r="K248" s="10">
        <f t="shared" ca="1" si="35"/>
        <v>0</v>
      </c>
      <c r="L248" s="10">
        <f t="shared" ca="1" si="35"/>
        <v>9629</v>
      </c>
      <c r="M248" s="10">
        <f t="shared" ca="1" si="35"/>
        <v>9274</v>
      </c>
      <c r="N248" s="10">
        <f t="shared" ca="1" si="36"/>
        <v>18903</v>
      </c>
    </row>
    <row r="249" spans="1:14" s="10" customFormat="1" x14ac:dyDescent="0.25">
      <c r="A249" s="1">
        <f t="shared" ca="1" si="29"/>
        <v>17</v>
      </c>
      <c r="B249" s="10">
        <f t="shared" ca="1" si="30"/>
        <v>490</v>
      </c>
      <c r="C249" s="10">
        <f t="shared" ca="1" si="30"/>
        <v>2351</v>
      </c>
      <c r="D249" s="10">
        <f t="shared" ca="1" si="31"/>
        <v>127</v>
      </c>
      <c r="E249" s="10">
        <f t="shared" ca="1" si="27"/>
        <v>4425</v>
      </c>
      <c r="F249" s="10">
        <f t="shared" ca="1" si="32"/>
        <v>7393</v>
      </c>
      <c r="G249" s="3" t="str">
        <f t="shared" ca="1" si="33"/>
        <v>Θεσσαλονίκης</v>
      </c>
      <c r="H249" s="3" t="str">
        <f t="shared" ca="1" si="34"/>
        <v>Σίνδου</v>
      </c>
      <c r="I249" s="3" t="s">
        <v>0</v>
      </c>
      <c r="J249" s="10">
        <f t="shared" ca="1" si="35"/>
        <v>8860</v>
      </c>
      <c r="K249" s="10">
        <f t="shared" ca="1" si="35"/>
        <v>8335</v>
      </c>
      <c r="L249" s="10">
        <f t="shared" ca="1" si="35"/>
        <v>-4584</v>
      </c>
      <c r="M249" s="10">
        <f t="shared" ca="1" si="35"/>
        <v>16601</v>
      </c>
      <c r="N249" s="10">
        <f t="shared" ca="1" si="36"/>
        <v>29212</v>
      </c>
    </row>
    <row r="250" spans="1:14" s="10" customFormat="1" x14ac:dyDescent="0.25">
      <c r="A250" s="1">
        <f t="shared" ca="1" si="29"/>
        <v>4</v>
      </c>
      <c r="B250" s="10">
        <f t="shared" ca="1" si="30"/>
        <v>3071</v>
      </c>
      <c r="C250" s="10">
        <f t="shared" ca="1" si="30"/>
        <v>3379</v>
      </c>
      <c r="D250" s="10">
        <f t="shared" ca="1" si="31"/>
        <v>352</v>
      </c>
      <c r="E250" s="10">
        <f t="shared" ca="1" si="27"/>
        <v>3217</v>
      </c>
      <c r="F250" s="10">
        <f t="shared" ca="1" si="32"/>
        <v>10019</v>
      </c>
      <c r="G250" s="3" t="str">
        <f t="shared" ca="1" si="33"/>
        <v>Αθήνας</v>
      </c>
      <c r="H250" s="3" t="str">
        <f t="shared" ca="1" si="34"/>
        <v>Ασπροπύργου</v>
      </c>
      <c r="I250" s="3" t="s">
        <v>1</v>
      </c>
      <c r="J250" s="10">
        <f t="shared" ca="1" si="35"/>
        <v>0</v>
      </c>
      <c r="K250" s="10">
        <f t="shared" ca="1" si="35"/>
        <v>7871</v>
      </c>
      <c r="L250" s="10">
        <f t="shared" ca="1" si="35"/>
        <v>0</v>
      </c>
      <c r="M250" s="10">
        <f t="shared" ca="1" si="35"/>
        <v>0</v>
      </c>
      <c r="N250" s="10">
        <f t="shared" ca="1" si="36"/>
        <v>7871</v>
      </c>
    </row>
    <row r="251" spans="1:14" s="10" customFormat="1" x14ac:dyDescent="0.25">
      <c r="A251" s="1">
        <f t="shared" ca="1" si="29"/>
        <v>8</v>
      </c>
      <c r="B251" s="10">
        <f t="shared" ca="1" si="30"/>
        <v>2656</v>
      </c>
      <c r="C251" s="10">
        <f t="shared" ca="1" si="30"/>
        <v>2850</v>
      </c>
      <c r="D251" s="10">
        <f t="shared" ca="1" si="31"/>
        <v>177</v>
      </c>
      <c r="E251" s="10">
        <f t="shared" ca="1" si="27"/>
        <v>2548</v>
      </c>
      <c r="F251" s="10">
        <f t="shared" ca="1" si="32"/>
        <v>8231</v>
      </c>
      <c r="G251" s="3" t="str">
        <f t="shared" ca="1" si="33"/>
        <v>Αθήνας</v>
      </c>
      <c r="H251" s="3" t="str">
        <f t="shared" ca="1" si="34"/>
        <v>Μάνδρας</v>
      </c>
      <c r="I251" s="3" t="s">
        <v>0</v>
      </c>
      <c r="J251" s="10">
        <f t="shared" ca="1" si="35"/>
        <v>0</v>
      </c>
      <c r="K251" s="10">
        <f t="shared" ca="1" si="35"/>
        <v>5531</v>
      </c>
      <c r="L251" s="10">
        <f t="shared" ca="1" si="35"/>
        <v>-1632</v>
      </c>
      <c r="M251" s="10">
        <f t="shared" ca="1" si="35"/>
        <v>0</v>
      </c>
      <c r="N251" s="10">
        <f t="shared" ca="1" si="36"/>
        <v>3899</v>
      </c>
    </row>
    <row r="252" spans="1:14" s="10" customFormat="1" x14ac:dyDescent="0.25">
      <c r="A252" s="1">
        <f t="shared" ca="1" si="29"/>
        <v>13</v>
      </c>
      <c r="B252" s="10">
        <f t="shared" ca="1" si="30"/>
        <v>3854</v>
      </c>
      <c r="C252" s="10">
        <f t="shared" ca="1" si="30"/>
        <v>4625</v>
      </c>
      <c r="D252" s="10">
        <f t="shared" ca="1" si="31"/>
        <v>198</v>
      </c>
      <c r="E252" s="10">
        <f t="shared" ca="1" si="27"/>
        <v>2754</v>
      </c>
      <c r="F252" s="10">
        <f t="shared" ca="1" si="32"/>
        <v>11431</v>
      </c>
      <c r="G252" s="3" t="str">
        <f t="shared" ca="1" si="33"/>
        <v>Θεσσαλονίκης</v>
      </c>
      <c r="H252" s="3" t="str">
        <f t="shared" ca="1" si="34"/>
        <v>Σίνδου</v>
      </c>
      <c r="I252" s="3" t="s">
        <v>1</v>
      </c>
      <c r="J252" s="10">
        <f t="shared" ca="1" si="35"/>
        <v>-3817</v>
      </c>
      <c r="K252" s="10">
        <f t="shared" ca="1" si="35"/>
        <v>-4315</v>
      </c>
      <c r="L252" s="10">
        <f t="shared" ca="1" si="35"/>
        <v>5294</v>
      </c>
      <c r="M252" s="10">
        <f t="shared" ca="1" si="35"/>
        <v>4180</v>
      </c>
      <c r="N252" s="10">
        <f t="shared" ca="1" si="36"/>
        <v>1342</v>
      </c>
    </row>
    <row r="253" spans="1:14" s="10" customFormat="1" x14ac:dyDescent="0.25">
      <c r="A253" s="1">
        <f t="shared" ca="1" si="29"/>
        <v>3</v>
      </c>
      <c r="B253" s="10">
        <f t="shared" ca="1" si="30"/>
        <v>107</v>
      </c>
      <c r="C253" s="10">
        <f t="shared" ca="1" si="30"/>
        <v>3010</v>
      </c>
      <c r="D253" s="10">
        <f t="shared" ca="1" si="31"/>
        <v>240</v>
      </c>
      <c r="E253" s="10">
        <f t="shared" ca="1" si="27"/>
        <v>124</v>
      </c>
      <c r="F253" s="10">
        <f t="shared" ca="1" si="32"/>
        <v>3481</v>
      </c>
      <c r="G253" s="3" t="str">
        <f t="shared" ca="1" si="33"/>
        <v>Αθήνας</v>
      </c>
      <c r="H253" s="3" t="str">
        <f t="shared" ca="1" si="34"/>
        <v>Μάνδρας</v>
      </c>
      <c r="I253" s="3" t="s">
        <v>1</v>
      </c>
      <c r="J253" s="10">
        <f t="shared" ca="1" si="35"/>
        <v>3245</v>
      </c>
      <c r="K253" s="10">
        <f t="shared" ca="1" si="35"/>
        <v>17029</v>
      </c>
      <c r="L253" s="10">
        <f t="shared" ca="1" si="35"/>
        <v>0</v>
      </c>
      <c r="M253" s="10">
        <f t="shared" ca="1" si="35"/>
        <v>0</v>
      </c>
      <c r="N253" s="10">
        <f t="shared" ca="1" si="36"/>
        <v>20274</v>
      </c>
    </row>
    <row r="254" spans="1:14" s="10" customFormat="1" x14ac:dyDescent="0.25">
      <c r="A254" s="1">
        <f t="shared" ca="1" si="29"/>
        <v>1</v>
      </c>
      <c r="B254" s="10">
        <f t="shared" ca="1" si="30"/>
        <v>3853</v>
      </c>
      <c r="C254" s="10">
        <f t="shared" ca="1" si="30"/>
        <v>4334</v>
      </c>
      <c r="D254" s="10">
        <f t="shared" ca="1" si="31"/>
        <v>364</v>
      </c>
      <c r="E254" s="10">
        <f t="shared" ca="1" si="27"/>
        <v>2055</v>
      </c>
      <c r="F254" s="10">
        <f t="shared" ca="1" si="32"/>
        <v>10606</v>
      </c>
      <c r="G254" s="3" t="str">
        <f t="shared" ca="1" si="33"/>
        <v>Αθήνας</v>
      </c>
      <c r="H254" s="3" t="str">
        <f t="shared" ca="1" si="34"/>
        <v>Ασπροπύργου</v>
      </c>
      <c r="I254" s="3" t="s">
        <v>0</v>
      </c>
      <c r="J254" s="10">
        <f t="shared" ca="1" si="35"/>
        <v>0</v>
      </c>
      <c r="K254" s="10">
        <f t="shared" ca="1" si="35"/>
        <v>0</v>
      </c>
      <c r="L254" s="10">
        <f t="shared" ca="1" si="35"/>
        <v>18346</v>
      </c>
      <c r="M254" s="10">
        <f t="shared" ca="1" si="35"/>
        <v>4056</v>
      </c>
      <c r="N254" s="10">
        <f t="shared" ca="1" si="36"/>
        <v>22402</v>
      </c>
    </row>
    <row r="255" spans="1:14" s="10" customFormat="1" x14ac:dyDescent="0.25">
      <c r="A255" s="1">
        <f t="shared" ca="1" si="29"/>
        <v>14</v>
      </c>
      <c r="B255" s="10">
        <f t="shared" ca="1" si="30"/>
        <v>4857</v>
      </c>
      <c r="C255" s="10">
        <f t="shared" ca="1" si="30"/>
        <v>3876</v>
      </c>
      <c r="D255" s="10">
        <f t="shared" ca="1" si="31"/>
        <v>54</v>
      </c>
      <c r="E255" s="10">
        <f t="shared" ca="1" si="27"/>
        <v>2744</v>
      </c>
      <c r="F255" s="10">
        <f t="shared" ca="1" si="32"/>
        <v>11531</v>
      </c>
      <c r="G255" s="3" t="str">
        <f t="shared" ca="1" si="33"/>
        <v>Θεσσαλονίκης</v>
      </c>
      <c r="H255" s="3" t="str">
        <f t="shared" ca="1" si="34"/>
        <v>Σίνδου</v>
      </c>
      <c r="I255" s="3" t="s">
        <v>0</v>
      </c>
      <c r="J255" s="10">
        <f t="shared" ca="1" si="35"/>
        <v>7611</v>
      </c>
      <c r="K255" s="10">
        <f t="shared" ca="1" si="35"/>
        <v>14906</v>
      </c>
      <c r="L255" s="10">
        <f t="shared" ca="1" si="35"/>
        <v>15872</v>
      </c>
      <c r="M255" s="10">
        <f t="shared" ca="1" si="35"/>
        <v>7397</v>
      </c>
      <c r="N255" s="10">
        <f t="shared" ca="1" si="36"/>
        <v>45786</v>
      </c>
    </row>
    <row r="256" spans="1:14" s="10" customFormat="1" x14ac:dyDescent="0.25">
      <c r="A256" s="1">
        <f t="shared" ca="1" si="29"/>
        <v>9</v>
      </c>
      <c r="B256" s="10">
        <f t="shared" ca="1" si="30"/>
        <v>317</v>
      </c>
      <c r="C256" s="10">
        <f t="shared" ca="1" si="30"/>
        <v>3606</v>
      </c>
      <c r="D256" s="10">
        <f t="shared" ca="1" si="31"/>
        <v>221</v>
      </c>
      <c r="E256" s="10">
        <f t="shared" ca="1" si="27"/>
        <v>3927</v>
      </c>
      <c r="F256" s="10">
        <f t="shared" ca="1" si="32"/>
        <v>8071</v>
      </c>
      <c r="G256" s="3" t="str">
        <f t="shared" ca="1" si="33"/>
        <v>Αθήνας</v>
      </c>
      <c r="H256" s="3" t="str">
        <f t="shared" ca="1" si="34"/>
        <v>Μάνδρας</v>
      </c>
      <c r="I256" s="3" t="s">
        <v>1</v>
      </c>
      <c r="J256" s="10">
        <f t="shared" ca="1" si="35"/>
        <v>0</v>
      </c>
      <c r="K256" s="10">
        <f t="shared" ca="1" si="35"/>
        <v>0</v>
      </c>
      <c r="L256" s="10">
        <f t="shared" ca="1" si="35"/>
        <v>-619</v>
      </c>
      <c r="M256" s="10">
        <f t="shared" ca="1" si="35"/>
        <v>0</v>
      </c>
      <c r="N256" s="10">
        <f t="shared" ca="1" si="36"/>
        <v>-619</v>
      </c>
    </row>
    <row r="257" spans="1:14" s="10" customFormat="1" x14ac:dyDescent="0.25">
      <c r="A257" s="1">
        <f t="shared" ca="1" si="29"/>
        <v>11</v>
      </c>
      <c r="B257" s="10">
        <f t="shared" ca="1" si="30"/>
        <v>4434</v>
      </c>
      <c r="C257" s="10">
        <f t="shared" ca="1" si="30"/>
        <v>3267</v>
      </c>
      <c r="D257" s="10">
        <f t="shared" ca="1" si="31"/>
        <v>465</v>
      </c>
      <c r="E257" s="10">
        <f t="shared" ca="1" si="27"/>
        <v>3431</v>
      </c>
      <c r="F257" s="10">
        <f t="shared" ca="1" si="32"/>
        <v>11597</v>
      </c>
      <c r="G257" s="3" t="str">
        <f t="shared" ca="1" si="33"/>
        <v>Θεσσαλονίκης</v>
      </c>
      <c r="H257" s="3" t="str">
        <f t="shared" ca="1" si="34"/>
        <v>Σίνδου</v>
      </c>
      <c r="I257" s="3" t="s">
        <v>1</v>
      </c>
      <c r="J257" s="10">
        <f t="shared" ca="1" si="35"/>
        <v>0</v>
      </c>
      <c r="K257" s="10">
        <f t="shared" ca="1" si="35"/>
        <v>12855</v>
      </c>
      <c r="L257" s="10">
        <f t="shared" ca="1" si="35"/>
        <v>11909</v>
      </c>
      <c r="M257" s="10">
        <f t="shared" ca="1" si="35"/>
        <v>10070</v>
      </c>
      <c r="N257" s="10">
        <f t="shared" ca="1" si="36"/>
        <v>34834</v>
      </c>
    </row>
    <row r="258" spans="1:14" s="10" customFormat="1" x14ac:dyDescent="0.25">
      <c r="A258" s="1">
        <f t="shared" ca="1" si="29"/>
        <v>11</v>
      </c>
      <c r="B258" s="10">
        <f t="shared" ca="1" si="30"/>
        <v>4466</v>
      </c>
      <c r="C258" s="10">
        <f t="shared" ca="1" si="30"/>
        <v>4357</v>
      </c>
      <c r="D258" s="10">
        <f t="shared" ca="1" si="31"/>
        <v>189</v>
      </c>
      <c r="E258" s="10">
        <f t="shared" ca="1" si="30"/>
        <v>2581</v>
      </c>
      <c r="F258" s="10">
        <f t="shared" ca="1" si="32"/>
        <v>11593</v>
      </c>
      <c r="G258" s="3" t="str">
        <f t="shared" ca="1" si="33"/>
        <v>Θεσσαλονίκης</v>
      </c>
      <c r="H258" s="3" t="str">
        <f t="shared" ca="1" si="34"/>
        <v>Σίνδου</v>
      </c>
      <c r="I258" s="3" t="s">
        <v>1</v>
      </c>
      <c r="J258" s="10">
        <f t="shared" ca="1" si="35"/>
        <v>7345</v>
      </c>
      <c r="K258" s="10">
        <f t="shared" ca="1" si="35"/>
        <v>9828</v>
      </c>
      <c r="L258" s="10">
        <f t="shared" ca="1" si="35"/>
        <v>11790</v>
      </c>
      <c r="M258" s="10">
        <f t="shared" ref="M258" ca="1" si="37">IF(RANDBETWEEN(-5000,10000)&lt;=0,0,RANDBETWEEN(-5000,20000))</f>
        <v>1274</v>
      </c>
      <c r="N258" s="10">
        <f t="shared" ca="1" si="36"/>
        <v>30237</v>
      </c>
    </row>
    <row r="259" spans="1:14" s="10" customFormat="1" x14ac:dyDescent="0.25">
      <c r="A259" s="1">
        <f t="shared" ref="A259:A322" ca="1" si="38">RANDBETWEEN(1,20)</f>
        <v>19</v>
      </c>
      <c r="B259" s="10">
        <f t="shared" ref="B259:E322" ca="1" si="39">RANDBETWEEN(0,5000)</f>
        <v>4169</v>
      </c>
      <c r="C259" s="10">
        <f t="shared" ca="1" si="39"/>
        <v>2493</v>
      </c>
      <c r="D259" s="10">
        <f t="shared" ref="D259:D322" ca="1" si="40">RANDBETWEEN(0,500)</f>
        <v>98</v>
      </c>
      <c r="E259" s="10">
        <f t="shared" ca="1" si="39"/>
        <v>2159</v>
      </c>
      <c r="F259" s="10">
        <f t="shared" ref="F259:F322" ca="1" si="41">SUM(B259:E259)</f>
        <v>8919</v>
      </c>
      <c r="G259" s="3" t="str">
        <f t="shared" ref="G259:G322" ca="1" si="42">IF(A259&lt;10,"Αθήνας","Θεσσαλονίκης")</f>
        <v>Θεσσαλονίκης</v>
      </c>
      <c r="H259" s="3" t="str">
        <f t="shared" ref="H259:H322" ca="1" si="43">IF(G259="Αθήνας",IF(SUM(B259:E259)&lt;10000,"Μάνδρας","Ασπροπύργου"),"Σίνδου")</f>
        <v>Σίνδου</v>
      </c>
      <c r="I259" s="3" t="s">
        <v>1</v>
      </c>
      <c r="J259" s="10">
        <f t="shared" ref="J259:M322" ca="1" si="44">IF(RANDBETWEEN(-5000,10000)&lt;=0,0,RANDBETWEEN(-5000,20000))</f>
        <v>7701</v>
      </c>
      <c r="K259" s="10">
        <f t="shared" ca="1" si="44"/>
        <v>0</v>
      </c>
      <c r="L259" s="10">
        <f t="shared" ca="1" si="44"/>
        <v>-1560</v>
      </c>
      <c r="M259" s="10">
        <f t="shared" ca="1" si="44"/>
        <v>-4661</v>
      </c>
      <c r="N259" s="10">
        <f t="shared" ref="N259:N322" ca="1" si="45">SUM(J259:M259)</f>
        <v>1480</v>
      </c>
    </row>
    <row r="260" spans="1:14" s="10" customFormat="1" x14ac:dyDescent="0.25">
      <c r="A260" s="1">
        <f t="shared" ca="1" si="38"/>
        <v>4</v>
      </c>
      <c r="B260" s="10">
        <f t="shared" ca="1" si="39"/>
        <v>3439</v>
      </c>
      <c r="C260" s="10">
        <f t="shared" ca="1" si="39"/>
        <v>705</v>
      </c>
      <c r="D260" s="10">
        <f t="shared" ca="1" si="40"/>
        <v>155</v>
      </c>
      <c r="E260" s="10">
        <f t="shared" ca="1" si="39"/>
        <v>1541</v>
      </c>
      <c r="F260" s="10">
        <f t="shared" ca="1" si="41"/>
        <v>5840</v>
      </c>
      <c r="G260" s="3" t="str">
        <f t="shared" ca="1" si="42"/>
        <v>Αθήνας</v>
      </c>
      <c r="H260" s="3" t="str">
        <f t="shared" ca="1" si="43"/>
        <v>Μάνδρας</v>
      </c>
      <c r="I260" s="3" t="s">
        <v>1</v>
      </c>
      <c r="J260" s="10">
        <f t="shared" ca="1" si="44"/>
        <v>0</v>
      </c>
      <c r="K260" s="10">
        <f t="shared" ca="1" si="44"/>
        <v>19903</v>
      </c>
      <c r="L260" s="10">
        <f t="shared" ca="1" si="44"/>
        <v>99</v>
      </c>
      <c r="M260" s="10">
        <f t="shared" ca="1" si="44"/>
        <v>1215</v>
      </c>
      <c r="N260" s="10">
        <f t="shared" ca="1" si="45"/>
        <v>21217</v>
      </c>
    </row>
    <row r="261" spans="1:14" s="10" customFormat="1" x14ac:dyDescent="0.25">
      <c r="A261" s="1">
        <f t="shared" ca="1" si="38"/>
        <v>19</v>
      </c>
      <c r="B261" s="10">
        <f t="shared" ca="1" si="39"/>
        <v>1647</v>
      </c>
      <c r="C261" s="10">
        <f t="shared" ca="1" si="39"/>
        <v>4794</v>
      </c>
      <c r="D261" s="10">
        <f t="shared" ca="1" si="40"/>
        <v>432</v>
      </c>
      <c r="E261" s="10">
        <f t="shared" ca="1" si="39"/>
        <v>374</v>
      </c>
      <c r="F261" s="10">
        <f t="shared" ca="1" si="41"/>
        <v>7247</v>
      </c>
      <c r="G261" s="3" t="str">
        <f t="shared" ca="1" si="42"/>
        <v>Θεσσαλονίκης</v>
      </c>
      <c r="H261" s="3" t="str">
        <f t="shared" ca="1" si="43"/>
        <v>Σίνδου</v>
      </c>
      <c r="I261" s="3" t="s">
        <v>1</v>
      </c>
      <c r="J261" s="10">
        <f t="shared" ca="1" si="44"/>
        <v>0</v>
      </c>
      <c r="K261" s="10">
        <f t="shared" ca="1" si="44"/>
        <v>19447</v>
      </c>
      <c r="L261" s="10">
        <f t="shared" ca="1" si="44"/>
        <v>1547</v>
      </c>
      <c r="M261" s="10">
        <f t="shared" ca="1" si="44"/>
        <v>-2209</v>
      </c>
      <c r="N261" s="10">
        <f t="shared" ca="1" si="45"/>
        <v>18785</v>
      </c>
    </row>
    <row r="262" spans="1:14" s="10" customFormat="1" x14ac:dyDescent="0.25">
      <c r="A262" s="1">
        <f t="shared" ca="1" si="38"/>
        <v>15</v>
      </c>
      <c r="B262" s="10">
        <f t="shared" ca="1" si="39"/>
        <v>2499</v>
      </c>
      <c r="C262" s="10">
        <f t="shared" ca="1" si="39"/>
        <v>3051</v>
      </c>
      <c r="D262" s="10">
        <f t="shared" ca="1" si="40"/>
        <v>213</v>
      </c>
      <c r="E262" s="10">
        <f t="shared" ca="1" si="39"/>
        <v>1004</v>
      </c>
      <c r="F262" s="10">
        <f t="shared" ca="1" si="41"/>
        <v>6767</v>
      </c>
      <c r="G262" s="3" t="str">
        <f t="shared" ca="1" si="42"/>
        <v>Θεσσαλονίκης</v>
      </c>
      <c r="H262" s="3" t="str">
        <f t="shared" ca="1" si="43"/>
        <v>Σίνδου</v>
      </c>
      <c r="I262" s="3" t="s">
        <v>1</v>
      </c>
      <c r="J262" s="10">
        <f t="shared" ca="1" si="44"/>
        <v>4659</v>
      </c>
      <c r="K262" s="10">
        <f t="shared" ca="1" si="44"/>
        <v>-3005</v>
      </c>
      <c r="L262" s="10">
        <f t="shared" ca="1" si="44"/>
        <v>14921</v>
      </c>
      <c r="M262" s="10">
        <f t="shared" ca="1" si="44"/>
        <v>2743</v>
      </c>
      <c r="N262" s="10">
        <f t="shared" ca="1" si="45"/>
        <v>19318</v>
      </c>
    </row>
    <row r="263" spans="1:14" s="10" customFormat="1" x14ac:dyDescent="0.25">
      <c r="A263" s="1">
        <f t="shared" ca="1" si="38"/>
        <v>13</v>
      </c>
      <c r="B263" s="10">
        <f t="shared" ca="1" si="39"/>
        <v>861</v>
      </c>
      <c r="C263" s="10">
        <f t="shared" ca="1" si="39"/>
        <v>3799</v>
      </c>
      <c r="D263" s="10">
        <f t="shared" ca="1" si="40"/>
        <v>241</v>
      </c>
      <c r="E263" s="10">
        <f t="shared" ca="1" si="39"/>
        <v>3067</v>
      </c>
      <c r="F263" s="10">
        <f t="shared" ca="1" si="41"/>
        <v>7968</v>
      </c>
      <c r="G263" s="3" t="str">
        <f t="shared" ca="1" si="42"/>
        <v>Θεσσαλονίκης</v>
      </c>
      <c r="H263" s="3" t="str">
        <f t="shared" ca="1" si="43"/>
        <v>Σίνδου</v>
      </c>
      <c r="I263" s="3" t="s">
        <v>1</v>
      </c>
      <c r="J263" s="10">
        <f t="shared" ca="1" si="44"/>
        <v>12843</v>
      </c>
      <c r="K263" s="10">
        <f t="shared" ca="1" si="44"/>
        <v>17209</v>
      </c>
      <c r="L263" s="10">
        <f t="shared" ca="1" si="44"/>
        <v>0</v>
      </c>
      <c r="M263" s="10">
        <f t="shared" ca="1" si="44"/>
        <v>7717</v>
      </c>
      <c r="N263" s="10">
        <f t="shared" ca="1" si="45"/>
        <v>37769</v>
      </c>
    </row>
    <row r="264" spans="1:14" s="10" customFormat="1" x14ac:dyDescent="0.25">
      <c r="A264" s="1">
        <f t="shared" ca="1" si="38"/>
        <v>20</v>
      </c>
      <c r="B264" s="10">
        <f t="shared" ca="1" si="39"/>
        <v>3679</v>
      </c>
      <c r="C264" s="10">
        <f t="shared" ca="1" si="39"/>
        <v>2057</v>
      </c>
      <c r="D264" s="10">
        <f t="shared" ca="1" si="40"/>
        <v>99</v>
      </c>
      <c r="E264" s="10">
        <f t="shared" ca="1" si="39"/>
        <v>3447</v>
      </c>
      <c r="F264" s="10">
        <f t="shared" ca="1" si="41"/>
        <v>9282</v>
      </c>
      <c r="G264" s="3" t="str">
        <f t="shared" ca="1" si="42"/>
        <v>Θεσσαλονίκης</v>
      </c>
      <c r="H264" s="3" t="str">
        <f t="shared" ca="1" si="43"/>
        <v>Σίνδου</v>
      </c>
      <c r="I264" s="3" t="s">
        <v>1</v>
      </c>
      <c r="J264" s="10">
        <f t="shared" ca="1" si="44"/>
        <v>0</v>
      </c>
      <c r="K264" s="10">
        <f t="shared" ca="1" si="44"/>
        <v>0</v>
      </c>
      <c r="L264" s="10">
        <f t="shared" ca="1" si="44"/>
        <v>-3430</v>
      </c>
      <c r="M264" s="10">
        <f t="shared" ca="1" si="44"/>
        <v>0</v>
      </c>
      <c r="N264" s="10">
        <f t="shared" ca="1" si="45"/>
        <v>-3430</v>
      </c>
    </row>
    <row r="265" spans="1:14" s="10" customFormat="1" x14ac:dyDescent="0.25">
      <c r="A265" s="1">
        <f t="shared" ca="1" si="38"/>
        <v>1</v>
      </c>
      <c r="B265" s="10">
        <f t="shared" ca="1" si="39"/>
        <v>198</v>
      </c>
      <c r="C265" s="10">
        <f t="shared" ca="1" si="39"/>
        <v>4558</v>
      </c>
      <c r="D265" s="10">
        <f t="shared" ca="1" si="40"/>
        <v>171</v>
      </c>
      <c r="E265" s="10">
        <f t="shared" ca="1" si="39"/>
        <v>4764</v>
      </c>
      <c r="F265" s="10">
        <f t="shared" ca="1" si="41"/>
        <v>9691</v>
      </c>
      <c r="G265" s="3" t="str">
        <f t="shared" ca="1" si="42"/>
        <v>Αθήνας</v>
      </c>
      <c r="H265" s="3" t="str">
        <f t="shared" ca="1" si="43"/>
        <v>Μάνδρας</v>
      </c>
      <c r="I265" s="3" t="s">
        <v>0</v>
      </c>
      <c r="J265" s="10">
        <f t="shared" ca="1" si="44"/>
        <v>0</v>
      </c>
      <c r="K265" s="10">
        <f t="shared" ca="1" si="44"/>
        <v>0</v>
      </c>
      <c r="L265" s="10">
        <f t="shared" ca="1" si="44"/>
        <v>8289</v>
      </c>
      <c r="M265" s="10">
        <f t="shared" ca="1" si="44"/>
        <v>0</v>
      </c>
      <c r="N265" s="10">
        <f t="shared" ca="1" si="45"/>
        <v>8289</v>
      </c>
    </row>
    <row r="266" spans="1:14" s="10" customFormat="1" x14ac:dyDescent="0.25">
      <c r="A266" s="1">
        <f t="shared" ca="1" si="38"/>
        <v>7</v>
      </c>
      <c r="B266" s="10">
        <f t="shared" ca="1" si="39"/>
        <v>3445</v>
      </c>
      <c r="C266" s="10">
        <f t="shared" ca="1" si="39"/>
        <v>2266</v>
      </c>
      <c r="D266" s="10">
        <f t="shared" ca="1" si="40"/>
        <v>398</v>
      </c>
      <c r="E266" s="10">
        <f t="shared" ca="1" si="39"/>
        <v>3604</v>
      </c>
      <c r="F266" s="10">
        <f t="shared" ca="1" si="41"/>
        <v>9713</v>
      </c>
      <c r="G266" s="3" t="str">
        <f t="shared" ca="1" si="42"/>
        <v>Αθήνας</v>
      </c>
      <c r="H266" s="3" t="str">
        <f t="shared" ca="1" si="43"/>
        <v>Μάνδρας</v>
      </c>
      <c r="I266" s="3" t="s">
        <v>0</v>
      </c>
      <c r="J266" s="10">
        <f t="shared" ca="1" si="44"/>
        <v>-4380</v>
      </c>
      <c r="K266" s="10">
        <f t="shared" ca="1" si="44"/>
        <v>5362</v>
      </c>
      <c r="L266" s="10">
        <f t="shared" ca="1" si="44"/>
        <v>1707</v>
      </c>
      <c r="M266" s="10">
        <f t="shared" ca="1" si="44"/>
        <v>8573</v>
      </c>
      <c r="N266" s="10">
        <f t="shared" ca="1" si="45"/>
        <v>11262</v>
      </c>
    </row>
    <row r="267" spans="1:14" s="10" customFormat="1" x14ac:dyDescent="0.25">
      <c r="A267" s="1">
        <f t="shared" ca="1" si="38"/>
        <v>7</v>
      </c>
      <c r="B267" s="10">
        <f t="shared" ca="1" si="39"/>
        <v>4715</v>
      </c>
      <c r="C267" s="10">
        <f t="shared" ca="1" si="39"/>
        <v>1415</v>
      </c>
      <c r="D267" s="10">
        <f t="shared" ca="1" si="40"/>
        <v>343</v>
      </c>
      <c r="E267" s="10">
        <f t="shared" ca="1" si="39"/>
        <v>1078</v>
      </c>
      <c r="F267" s="10">
        <f t="shared" ca="1" si="41"/>
        <v>7551</v>
      </c>
      <c r="G267" s="3" t="str">
        <f t="shared" ca="1" si="42"/>
        <v>Αθήνας</v>
      </c>
      <c r="H267" s="3" t="str">
        <f t="shared" ca="1" si="43"/>
        <v>Μάνδρας</v>
      </c>
      <c r="I267" s="3" t="s">
        <v>1</v>
      </c>
      <c r="J267" s="10">
        <f t="shared" ca="1" si="44"/>
        <v>0</v>
      </c>
      <c r="K267" s="10">
        <f t="shared" ca="1" si="44"/>
        <v>0</v>
      </c>
      <c r="L267" s="10">
        <f t="shared" ca="1" si="44"/>
        <v>8896</v>
      </c>
      <c r="M267" s="10">
        <f t="shared" ca="1" si="44"/>
        <v>2566</v>
      </c>
      <c r="N267" s="10">
        <f t="shared" ca="1" si="45"/>
        <v>11462</v>
      </c>
    </row>
    <row r="268" spans="1:14" s="10" customFormat="1" x14ac:dyDescent="0.25">
      <c r="A268" s="1">
        <f t="shared" ca="1" si="38"/>
        <v>18</v>
      </c>
      <c r="B268" s="10">
        <f t="shared" ca="1" si="39"/>
        <v>197</v>
      </c>
      <c r="C268" s="10">
        <f t="shared" ca="1" si="39"/>
        <v>1631</v>
      </c>
      <c r="D268" s="10">
        <f t="shared" ca="1" si="40"/>
        <v>249</v>
      </c>
      <c r="E268" s="10">
        <f t="shared" ca="1" si="39"/>
        <v>4370</v>
      </c>
      <c r="F268" s="10">
        <f t="shared" ca="1" si="41"/>
        <v>6447</v>
      </c>
      <c r="G268" s="3" t="str">
        <f t="shared" ca="1" si="42"/>
        <v>Θεσσαλονίκης</v>
      </c>
      <c r="H268" s="3" t="str">
        <f t="shared" ca="1" si="43"/>
        <v>Σίνδου</v>
      </c>
      <c r="I268" s="3" t="s">
        <v>1</v>
      </c>
      <c r="J268" s="10">
        <f t="shared" ca="1" si="44"/>
        <v>9112</v>
      </c>
      <c r="K268" s="10">
        <f t="shared" ca="1" si="44"/>
        <v>11945</v>
      </c>
      <c r="L268" s="10">
        <f t="shared" ca="1" si="44"/>
        <v>496</v>
      </c>
      <c r="M268" s="10">
        <f t="shared" ca="1" si="44"/>
        <v>0</v>
      </c>
      <c r="N268" s="10">
        <f t="shared" ca="1" si="45"/>
        <v>21553</v>
      </c>
    </row>
    <row r="269" spans="1:14" s="10" customFormat="1" x14ac:dyDescent="0.25">
      <c r="A269" s="1">
        <f t="shared" ca="1" si="38"/>
        <v>15</v>
      </c>
      <c r="B269" s="10">
        <f t="shared" ca="1" si="39"/>
        <v>4170</v>
      </c>
      <c r="C269" s="10">
        <f t="shared" ca="1" si="39"/>
        <v>1948</v>
      </c>
      <c r="D269" s="10">
        <f t="shared" ca="1" si="40"/>
        <v>480</v>
      </c>
      <c r="E269" s="10">
        <f t="shared" ca="1" si="39"/>
        <v>1127</v>
      </c>
      <c r="F269" s="10">
        <f t="shared" ca="1" si="41"/>
        <v>7725</v>
      </c>
      <c r="G269" s="3" t="str">
        <f t="shared" ca="1" si="42"/>
        <v>Θεσσαλονίκης</v>
      </c>
      <c r="H269" s="3" t="str">
        <f t="shared" ca="1" si="43"/>
        <v>Σίνδου</v>
      </c>
      <c r="I269" s="3" t="s">
        <v>1</v>
      </c>
      <c r="J269" s="10">
        <f t="shared" ca="1" si="44"/>
        <v>0</v>
      </c>
      <c r="K269" s="10">
        <f t="shared" ca="1" si="44"/>
        <v>16677</v>
      </c>
      <c r="L269" s="10">
        <f t="shared" ca="1" si="44"/>
        <v>12153</v>
      </c>
      <c r="M269" s="10">
        <f t="shared" ca="1" si="44"/>
        <v>0</v>
      </c>
      <c r="N269" s="10">
        <f t="shared" ca="1" si="45"/>
        <v>28830</v>
      </c>
    </row>
    <row r="270" spans="1:14" s="10" customFormat="1" x14ac:dyDescent="0.25">
      <c r="A270" s="1">
        <f t="shared" ca="1" si="38"/>
        <v>16</v>
      </c>
      <c r="B270" s="10">
        <f t="shared" ca="1" si="39"/>
        <v>1739</v>
      </c>
      <c r="C270" s="10">
        <f t="shared" ca="1" si="39"/>
        <v>2003</v>
      </c>
      <c r="D270" s="10">
        <f t="shared" ca="1" si="40"/>
        <v>385</v>
      </c>
      <c r="E270" s="10">
        <f t="shared" ca="1" si="39"/>
        <v>2028</v>
      </c>
      <c r="F270" s="10">
        <f t="shared" ca="1" si="41"/>
        <v>6155</v>
      </c>
      <c r="G270" s="3" t="str">
        <f t="shared" ca="1" si="42"/>
        <v>Θεσσαλονίκης</v>
      </c>
      <c r="H270" s="3" t="str">
        <f t="shared" ca="1" si="43"/>
        <v>Σίνδου</v>
      </c>
      <c r="I270" s="3" t="s">
        <v>0</v>
      </c>
      <c r="J270" s="10">
        <f t="shared" ca="1" si="44"/>
        <v>0</v>
      </c>
      <c r="K270" s="10">
        <f t="shared" ca="1" si="44"/>
        <v>-2463</v>
      </c>
      <c r="L270" s="10">
        <f t="shared" ca="1" si="44"/>
        <v>0</v>
      </c>
      <c r="M270" s="10">
        <f t="shared" ca="1" si="44"/>
        <v>-2042</v>
      </c>
      <c r="N270" s="10">
        <f t="shared" ca="1" si="45"/>
        <v>-4505</v>
      </c>
    </row>
    <row r="271" spans="1:14" s="10" customFormat="1" x14ac:dyDescent="0.25">
      <c r="A271" s="1">
        <f t="shared" ca="1" si="38"/>
        <v>9</v>
      </c>
      <c r="B271" s="10">
        <f t="shared" ca="1" si="39"/>
        <v>4233</v>
      </c>
      <c r="C271" s="10">
        <f t="shared" ca="1" si="39"/>
        <v>1813</v>
      </c>
      <c r="D271" s="10">
        <f t="shared" ca="1" si="40"/>
        <v>350</v>
      </c>
      <c r="E271" s="10">
        <f t="shared" ca="1" si="39"/>
        <v>3355</v>
      </c>
      <c r="F271" s="10">
        <f t="shared" ca="1" si="41"/>
        <v>9751</v>
      </c>
      <c r="G271" s="3" t="str">
        <f t="shared" ca="1" si="42"/>
        <v>Αθήνας</v>
      </c>
      <c r="H271" s="3" t="str">
        <f t="shared" ca="1" si="43"/>
        <v>Μάνδρας</v>
      </c>
      <c r="I271" s="3" t="s">
        <v>0</v>
      </c>
      <c r="J271" s="10">
        <f t="shared" ca="1" si="44"/>
        <v>2485</v>
      </c>
      <c r="K271" s="10">
        <f t="shared" ca="1" si="44"/>
        <v>575</v>
      </c>
      <c r="L271" s="10">
        <f t="shared" ca="1" si="44"/>
        <v>14674</v>
      </c>
      <c r="M271" s="10">
        <f t="shared" ca="1" si="44"/>
        <v>0</v>
      </c>
      <c r="N271" s="10">
        <f t="shared" ca="1" si="45"/>
        <v>17734</v>
      </c>
    </row>
    <row r="272" spans="1:14" s="10" customFormat="1" x14ac:dyDescent="0.25">
      <c r="A272" s="1">
        <f t="shared" ca="1" si="38"/>
        <v>13</v>
      </c>
      <c r="B272" s="10">
        <f t="shared" ca="1" si="39"/>
        <v>219</v>
      </c>
      <c r="C272" s="10">
        <f t="shared" ca="1" si="39"/>
        <v>274</v>
      </c>
      <c r="D272" s="10">
        <f t="shared" ca="1" si="40"/>
        <v>442</v>
      </c>
      <c r="E272" s="10">
        <f t="shared" ca="1" si="39"/>
        <v>2164</v>
      </c>
      <c r="F272" s="10">
        <f t="shared" ca="1" si="41"/>
        <v>3099</v>
      </c>
      <c r="G272" s="3" t="str">
        <f t="shared" ca="1" si="42"/>
        <v>Θεσσαλονίκης</v>
      </c>
      <c r="H272" s="3" t="str">
        <f t="shared" ca="1" si="43"/>
        <v>Σίνδου</v>
      </c>
      <c r="I272" s="3" t="s">
        <v>1</v>
      </c>
      <c r="J272" s="10">
        <f t="shared" ca="1" si="44"/>
        <v>0</v>
      </c>
      <c r="K272" s="10">
        <f t="shared" ca="1" si="44"/>
        <v>0</v>
      </c>
      <c r="L272" s="10">
        <f t="shared" ca="1" si="44"/>
        <v>14473</v>
      </c>
      <c r="M272" s="10">
        <f t="shared" ca="1" si="44"/>
        <v>4231</v>
      </c>
      <c r="N272" s="10">
        <f t="shared" ca="1" si="45"/>
        <v>18704</v>
      </c>
    </row>
    <row r="273" spans="1:14" s="10" customFormat="1" x14ac:dyDescent="0.25">
      <c r="A273" s="1">
        <f t="shared" ca="1" si="38"/>
        <v>20</v>
      </c>
      <c r="B273" s="10">
        <f t="shared" ca="1" si="39"/>
        <v>4945</v>
      </c>
      <c r="C273" s="10">
        <f t="shared" ca="1" si="39"/>
        <v>4131</v>
      </c>
      <c r="D273" s="10">
        <f t="shared" ca="1" si="40"/>
        <v>332</v>
      </c>
      <c r="E273" s="10">
        <f t="shared" ca="1" si="39"/>
        <v>1304</v>
      </c>
      <c r="F273" s="10">
        <f t="shared" ca="1" si="41"/>
        <v>10712</v>
      </c>
      <c r="G273" s="3" t="str">
        <f t="shared" ca="1" si="42"/>
        <v>Θεσσαλονίκης</v>
      </c>
      <c r="H273" s="3" t="str">
        <f t="shared" ca="1" si="43"/>
        <v>Σίνδου</v>
      </c>
      <c r="I273" s="3" t="s">
        <v>1</v>
      </c>
      <c r="J273" s="10">
        <f t="shared" ca="1" si="44"/>
        <v>1742</v>
      </c>
      <c r="K273" s="10">
        <f t="shared" ca="1" si="44"/>
        <v>0</v>
      </c>
      <c r="L273" s="10">
        <f t="shared" ca="1" si="44"/>
        <v>0</v>
      </c>
      <c r="M273" s="10">
        <f t="shared" ca="1" si="44"/>
        <v>0</v>
      </c>
      <c r="N273" s="10">
        <f t="shared" ca="1" si="45"/>
        <v>1742</v>
      </c>
    </row>
    <row r="274" spans="1:14" s="10" customFormat="1" x14ac:dyDescent="0.25">
      <c r="A274" s="1">
        <f t="shared" ca="1" si="38"/>
        <v>16</v>
      </c>
      <c r="B274" s="10">
        <f t="shared" ca="1" si="39"/>
        <v>826</v>
      </c>
      <c r="C274" s="10">
        <f t="shared" ca="1" si="39"/>
        <v>1204</v>
      </c>
      <c r="D274" s="10">
        <f t="shared" ca="1" si="40"/>
        <v>233</v>
      </c>
      <c r="E274" s="10">
        <f t="shared" ca="1" si="39"/>
        <v>1219</v>
      </c>
      <c r="F274" s="10">
        <f t="shared" ca="1" si="41"/>
        <v>3482</v>
      </c>
      <c r="G274" s="3" t="str">
        <f t="shared" ca="1" si="42"/>
        <v>Θεσσαλονίκης</v>
      </c>
      <c r="H274" s="3" t="str">
        <f t="shared" ca="1" si="43"/>
        <v>Σίνδου</v>
      </c>
      <c r="I274" s="3" t="s">
        <v>0</v>
      </c>
      <c r="J274" s="10">
        <f t="shared" ca="1" si="44"/>
        <v>-663</v>
      </c>
      <c r="K274" s="10">
        <f t="shared" ca="1" si="44"/>
        <v>0</v>
      </c>
      <c r="L274" s="10">
        <f t="shared" ca="1" si="44"/>
        <v>1851</v>
      </c>
      <c r="M274" s="10">
        <f t="shared" ca="1" si="44"/>
        <v>14183</v>
      </c>
      <c r="N274" s="10">
        <f t="shared" ca="1" si="45"/>
        <v>15371</v>
      </c>
    </row>
    <row r="275" spans="1:14" s="10" customFormat="1" x14ac:dyDescent="0.25">
      <c r="A275" s="1">
        <f t="shared" ca="1" si="38"/>
        <v>4</v>
      </c>
      <c r="B275" s="10">
        <f t="shared" ca="1" si="39"/>
        <v>4852</v>
      </c>
      <c r="C275" s="10">
        <f t="shared" ca="1" si="39"/>
        <v>459</v>
      </c>
      <c r="D275" s="10">
        <f t="shared" ca="1" si="40"/>
        <v>88</v>
      </c>
      <c r="E275" s="10">
        <f t="shared" ca="1" si="39"/>
        <v>2808</v>
      </c>
      <c r="F275" s="10">
        <f t="shared" ca="1" si="41"/>
        <v>8207</v>
      </c>
      <c r="G275" s="3" t="str">
        <f t="shared" ca="1" si="42"/>
        <v>Αθήνας</v>
      </c>
      <c r="H275" s="3" t="str">
        <f t="shared" ca="1" si="43"/>
        <v>Μάνδρας</v>
      </c>
      <c r="I275" s="3" t="s">
        <v>1</v>
      </c>
      <c r="J275" s="10">
        <f t="shared" ca="1" si="44"/>
        <v>0</v>
      </c>
      <c r="K275" s="10">
        <f t="shared" ca="1" si="44"/>
        <v>0</v>
      </c>
      <c r="L275" s="10">
        <f t="shared" ca="1" si="44"/>
        <v>0</v>
      </c>
      <c r="M275" s="10">
        <f t="shared" ca="1" si="44"/>
        <v>0</v>
      </c>
      <c r="N275" s="10">
        <f t="shared" ca="1" si="45"/>
        <v>0</v>
      </c>
    </row>
    <row r="276" spans="1:14" s="10" customFormat="1" x14ac:dyDescent="0.25">
      <c r="A276" s="1">
        <f t="shared" ca="1" si="38"/>
        <v>18</v>
      </c>
      <c r="B276" s="10">
        <f t="shared" ca="1" si="39"/>
        <v>2328</v>
      </c>
      <c r="C276" s="10">
        <f t="shared" ca="1" si="39"/>
        <v>4183</v>
      </c>
      <c r="D276" s="10">
        <f t="shared" ca="1" si="40"/>
        <v>497</v>
      </c>
      <c r="E276" s="10">
        <f t="shared" ca="1" si="39"/>
        <v>3128</v>
      </c>
      <c r="F276" s="10">
        <f t="shared" ca="1" si="41"/>
        <v>10136</v>
      </c>
      <c r="G276" s="3" t="str">
        <f t="shared" ca="1" si="42"/>
        <v>Θεσσαλονίκης</v>
      </c>
      <c r="H276" s="3" t="str">
        <f t="shared" ca="1" si="43"/>
        <v>Σίνδου</v>
      </c>
      <c r="I276" s="3" t="s">
        <v>1</v>
      </c>
      <c r="J276" s="10">
        <f t="shared" ca="1" si="44"/>
        <v>0</v>
      </c>
      <c r="K276" s="10">
        <f t="shared" ca="1" si="44"/>
        <v>-2352</v>
      </c>
      <c r="L276" s="10">
        <f t="shared" ca="1" si="44"/>
        <v>9638</v>
      </c>
      <c r="M276" s="10">
        <f t="shared" ca="1" si="44"/>
        <v>12352</v>
      </c>
      <c r="N276" s="10">
        <f t="shared" ca="1" si="45"/>
        <v>19638</v>
      </c>
    </row>
    <row r="277" spans="1:14" s="10" customFormat="1" x14ac:dyDescent="0.25">
      <c r="A277" s="1">
        <f t="shared" ca="1" si="38"/>
        <v>15</v>
      </c>
      <c r="B277" s="10">
        <f t="shared" ca="1" si="39"/>
        <v>2129</v>
      </c>
      <c r="C277" s="10">
        <f t="shared" ca="1" si="39"/>
        <v>1734</v>
      </c>
      <c r="D277" s="10">
        <f t="shared" ca="1" si="40"/>
        <v>80</v>
      </c>
      <c r="E277" s="10">
        <f t="shared" ca="1" si="39"/>
        <v>4841</v>
      </c>
      <c r="F277" s="10">
        <f t="shared" ca="1" si="41"/>
        <v>8784</v>
      </c>
      <c r="G277" s="3" t="str">
        <f t="shared" ca="1" si="42"/>
        <v>Θεσσαλονίκης</v>
      </c>
      <c r="H277" s="3" t="str">
        <f t="shared" ca="1" si="43"/>
        <v>Σίνδου</v>
      </c>
      <c r="I277" s="3" t="s">
        <v>1</v>
      </c>
      <c r="J277" s="10">
        <f t="shared" ca="1" si="44"/>
        <v>8949</v>
      </c>
      <c r="K277" s="10">
        <f t="shared" ca="1" si="44"/>
        <v>10194</v>
      </c>
      <c r="L277" s="10">
        <f t="shared" ca="1" si="44"/>
        <v>7611</v>
      </c>
      <c r="M277" s="10">
        <f t="shared" ca="1" si="44"/>
        <v>4919</v>
      </c>
      <c r="N277" s="10">
        <f t="shared" ca="1" si="45"/>
        <v>31673</v>
      </c>
    </row>
    <row r="278" spans="1:14" s="10" customFormat="1" x14ac:dyDescent="0.25">
      <c r="A278" s="1">
        <f t="shared" ca="1" si="38"/>
        <v>17</v>
      </c>
      <c r="B278" s="10">
        <f t="shared" ca="1" si="39"/>
        <v>2527</v>
      </c>
      <c r="C278" s="10">
        <f t="shared" ca="1" si="39"/>
        <v>4817</v>
      </c>
      <c r="D278" s="10">
        <f t="shared" ca="1" si="40"/>
        <v>390</v>
      </c>
      <c r="E278" s="10">
        <f t="shared" ca="1" si="39"/>
        <v>628</v>
      </c>
      <c r="F278" s="10">
        <f t="shared" ca="1" si="41"/>
        <v>8362</v>
      </c>
      <c r="G278" s="3" t="str">
        <f t="shared" ca="1" si="42"/>
        <v>Θεσσαλονίκης</v>
      </c>
      <c r="H278" s="3" t="str">
        <f t="shared" ca="1" si="43"/>
        <v>Σίνδου</v>
      </c>
      <c r="I278" s="3" t="s">
        <v>1</v>
      </c>
      <c r="J278" s="10">
        <f t="shared" ca="1" si="44"/>
        <v>-467</v>
      </c>
      <c r="K278" s="10">
        <f t="shared" ca="1" si="44"/>
        <v>17246</v>
      </c>
      <c r="L278" s="10">
        <f t="shared" ca="1" si="44"/>
        <v>0</v>
      </c>
      <c r="M278" s="10">
        <f t="shared" ca="1" si="44"/>
        <v>-679</v>
      </c>
      <c r="N278" s="10">
        <f t="shared" ca="1" si="45"/>
        <v>16100</v>
      </c>
    </row>
    <row r="279" spans="1:14" s="10" customFormat="1" x14ac:dyDescent="0.25">
      <c r="A279" s="1">
        <f t="shared" ca="1" si="38"/>
        <v>15</v>
      </c>
      <c r="B279" s="10">
        <f t="shared" ca="1" si="39"/>
        <v>878</v>
      </c>
      <c r="C279" s="10">
        <f t="shared" ca="1" si="39"/>
        <v>366</v>
      </c>
      <c r="D279" s="10">
        <f t="shared" ca="1" si="40"/>
        <v>126</v>
      </c>
      <c r="E279" s="10">
        <f t="shared" ca="1" si="39"/>
        <v>4207</v>
      </c>
      <c r="F279" s="10">
        <f t="shared" ca="1" si="41"/>
        <v>5577</v>
      </c>
      <c r="G279" s="3" t="str">
        <f t="shared" ca="1" si="42"/>
        <v>Θεσσαλονίκης</v>
      </c>
      <c r="H279" s="3" t="str">
        <f t="shared" ca="1" si="43"/>
        <v>Σίνδου</v>
      </c>
      <c r="I279" s="3" t="s">
        <v>1</v>
      </c>
      <c r="J279" s="10">
        <f t="shared" ca="1" si="44"/>
        <v>0</v>
      </c>
      <c r="K279" s="10">
        <f t="shared" ca="1" si="44"/>
        <v>19028</v>
      </c>
      <c r="L279" s="10">
        <f t="shared" ca="1" si="44"/>
        <v>3944</v>
      </c>
      <c r="M279" s="10">
        <f t="shared" ca="1" si="44"/>
        <v>0</v>
      </c>
      <c r="N279" s="10">
        <f t="shared" ca="1" si="45"/>
        <v>22972</v>
      </c>
    </row>
    <row r="280" spans="1:14" s="10" customFormat="1" x14ac:dyDescent="0.25">
      <c r="A280" s="1">
        <f t="shared" ca="1" si="38"/>
        <v>6</v>
      </c>
      <c r="B280" s="10">
        <f t="shared" ca="1" si="39"/>
        <v>3185</v>
      </c>
      <c r="C280" s="10">
        <f t="shared" ca="1" si="39"/>
        <v>4192</v>
      </c>
      <c r="D280" s="10">
        <f t="shared" ca="1" si="40"/>
        <v>361</v>
      </c>
      <c r="E280" s="10">
        <f t="shared" ca="1" si="39"/>
        <v>3049</v>
      </c>
      <c r="F280" s="10">
        <f t="shared" ca="1" si="41"/>
        <v>10787</v>
      </c>
      <c r="G280" s="3" t="str">
        <f t="shared" ca="1" si="42"/>
        <v>Αθήνας</v>
      </c>
      <c r="H280" s="3" t="str">
        <f t="shared" ca="1" si="43"/>
        <v>Ασπροπύργου</v>
      </c>
      <c r="I280" s="3" t="s">
        <v>1</v>
      </c>
      <c r="J280" s="10">
        <f t="shared" ca="1" si="44"/>
        <v>13611</v>
      </c>
      <c r="K280" s="10">
        <f t="shared" ca="1" si="44"/>
        <v>0</v>
      </c>
      <c r="L280" s="10">
        <f t="shared" ca="1" si="44"/>
        <v>0</v>
      </c>
      <c r="M280" s="10">
        <f t="shared" ca="1" si="44"/>
        <v>13096</v>
      </c>
      <c r="N280" s="10">
        <f t="shared" ca="1" si="45"/>
        <v>26707</v>
      </c>
    </row>
    <row r="281" spans="1:14" s="10" customFormat="1" x14ac:dyDescent="0.25">
      <c r="A281" s="1">
        <f t="shared" ca="1" si="38"/>
        <v>3</v>
      </c>
      <c r="B281" s="10">
        <f t="shared" ca="1" si="39"/>
        <v>872</v>
      </c>
      <c r="C281" s="10">
        <f t="shared" ca="1" si="39"/>
        <v>3394</v>
      </c>
      <c r="D281" s="10">
        <f t="shared" ca="1" si="40"/>
        <v>161</v>
      </c>
      <c r="E281" s="10">
        <f t="shared" ca="1" si="39"/>
        <v>3865</v>
      </c>
      <c r="F281" s="10">
        <f t="shared" ca="1" si="41"/>
        <v>8292</v>
      </c>
      <c r="G281" s="3" t="str">
        <f t="shared" ca="1" si="42"/>
        <v>Αθήνας</v>
      </c>
      <c r="H281" s="3" t="str">
        <f t="shared" ca="1" si="43"/>
        <v>Μάνδρας</v>
      </c>
      <c r="I281" s="3" t="s">
        <v>1</v>
      </c>
      <c r="J281" s="10">
        <f t="shared" ca="1" si="44"/>
        <v>6541</v>
      </c>
      <c r="K281" s="10">
        <f t="shared" ca="1" si="44"/>
        <v>1139</v>
      </c>
      <c r="L281" s="10">
        <f t="shared" ca="1" si="44"/>
        <v>0</v>
      </c>
      <c r="M281" s="10">
        <f t="shared" ca="1" si="44"/>
        <v>19285</v>
      </c>
      <c r="N281" s="10">
        <f t="shared" ca="1" si="45"/>
        <v>26965</v>
      </c>
    </row>
    <row r="282" spans="1:14" s="10" customFormat="1" x14ac:dyDescent="0.25">
      <c r="A282" s="1">
        <f t="shared" ca="1" si="38"/>
        <v>17</v>
      </c>
      <c r="B282" s="10">
        <f t="shared" ca="1" si="39"/>
        <v>140</v>
      </c>
      <c r="C282" s="10">
        <f t="shared" ca="1" si="39"/>
        <v>786</v>
      </c>
      <c r="D282" s="10">
        <f t="shared" ca="1" si="40"/>
        <v>123</v>
      </c>
      <c r="E282" s="10">
        <f t="shared" ca="1" si="39"/>
        <v>115</v>
      </c>
      <c r="F282" s="10">
        <f t="shared" ca="1" si="41"/>
        <v>1164</v>
      </c>
      <c r="G282" s="3" t="str">
        <f t="shared" ca="1" si="42"/>
        <v>Θεσσαλονίκης</v>
      </c>
      <c r="H282" s="3" t="str">
        <f t="shared" ca="1" si="43"/>
        <v>Σίνδου</v>
      </c>
      <c r="I282" s="3" t="s">
        <v>0</v>
      </c>
      <c r="J282" s="10">
        <f t="shared" ca="1" si="44"/>
        <v>14591</v>
      </c>
      <c r="K282" s="10">
        <f t="shared" ca="1" si="44"/>
        <v>15701</v>
      </c>
      <c r="L282" s="10">
        <f t="shared" ca="1" si="44"/>
        <v>12715</v>
      </c>
      <c r="M282" s="10">
        <f t="shared" ca="1" si="44"/>
        <v>0</v>
      </c>
      <c r="N282" s="10">
        <f t="shared" ca="1" si="45"/>
        <v>43007</v>
      </c>
    </row>
    <row r="283" spans="1:14" s="10" customFormat="1" x14ac:dyDescent="0.25">
      <c r="A283" s="1">
        <f t="shared" ca="1" si="38"/>
        <v>8</v>
      </c>
      <c r="B283" s="10">
        <f t="shared" ca="1" si="39"/>
        <v>2718</v>
      </c>
      <c r="C283" s="10">
        <f t="shared" ca="1" si="39"/>
        <v>2789</v>
      </c>
      <c r="D283" s="10">
        <f t="shared" ca="1" si="40"/>
        <v>120</v>
      </c>
      <c r="E283" s="10">
        <f t="shared" ca="1" si="39"/>
        <v>1608</v>
      </c>
      <c r="F283" s="10">
        <f t="shared" ca="1" si="41"/>
        <v>7235</v>
      </c>
      <c r="G283" s="3" t="str">
        <f t="shared" ca="1" si="42"/>
        <v>Αθήνας</v>
      </c>
      <c r="H283" s="3" t="str">
        <f t="shared" ca="1" si="43"/>
        <v>Μάνδρας</v>
      </c>
      <c r="I283" s="3" t="s">
        <v>0</v>
      </c>
      <c r="J283" s="10">
        <f t="shared" ca="1" si="44"/>
        <v>14768</v>
      </c>
      <c r="K283" s="10">
        <f t="shared" ca="1" si="44"/>
        <v>1713</v>
      </c>
      <c r="L283" s="10">
        <f t="shared" ca="1" si="44"/>
        <v>8869</v>
      </c>
      <c r="M283" s="10">
        <f t="shared" ca="1" si="44"/>
        <v>17248</v>
      </c>
      <c r="N283" s="10">
        <f t="shared" ca="1" si="45"/>
        <v>42598</v>
      </c>
    </row>
    <row r="284" spans="1:14" s="10" customFormat="1" x14ac:dyDescent="0.25">
      <c r="A284" s="1">
        <f t="shared" ca="1" si="38"/>
        <v>8</v>
      </c>
      <c r="B284" s="10">
        <f t="shared" ca="1" si="39"/>
        <v>4127</v>
      </c>
      <c r="C284" s="10">
        <f t="shared" ca="1" si="39"/>
        <v>3217</v>
      </c>
      <c r="D284" s="10">
        <f t="shared" ca="1" si="40"/>
        <v>46</v>
      </c>
      <c r="E284" s="10">
        <f t="shared" ca="1" si="39"/>
        <v>38</v>
      </c>
      <c r="F284" s="10">
        <f t="shared" ca="1" si="41"/>
        <v>7428</v>
      </c>
      <c r="G284" s="3" t="str">
        <f t="shared" ca="1" si="42"/>
        <v>Αθήνας</v>
      </c>
      <c r="H284" s="3" t="str">
        <f t="shared" ca="1" si="43"/>
        <v>Μάνδρας</v>
      </c>
      <c r="I284" s="3" t="s">
        <v>1</v>
      </c>
      <c r="J284" s="10">
        <f t="shared" ca="1" si="44"/>
        <v>4191</v>
      </c>
      <c r="K284" s="10">
        <f t="shared" ca="1" si="44"/>
        <v>13308</v>
      </c>
      <c r="L284" s="10">
        <f t="shared" ca="1" si="44"/>
        <v>0</v>
      </c>
      <c r="M284" s="10">
        <f t="shared" ca="1" si="44"/>
        <v>1028</v>
      </c>
      <c r="N284" s="10">
        <f t="shared" ca="1" si="45"/>
        <v>18527</v>
      </c>
    </row>
    <row r="285" spans="1:14" s="10" customFormat="1" x14ac:dyDescent="0.25">
      <c r="A285" s="1">
        <f t="shared" ca="1" si="38"/>
        <v>12</v>
      </c>
      <c r="B285" s="10">
        <f t="shared" ca="1" si="39"/>
        <v>804</v>
      </c>
      <c r="C285" s="10">
        <f t="shared" ca="1" si="39"/>
        <v>297</v>
      </c>
      <c r="D285" s="10">
        <f t="shared" ca="1" si="40"/>
        <v>428</v>
      </c>
      <c r="E285" s="10">
        <f t="shared" ca="1" si="39"/>
        <v>2991</v>
      </c>
      <c r="F285" s="10">
        <f t="shared" ca="1" si="41"/>
        <v>4520</v>
      </c>
      <c r="G285" s="3" t="str">
        <f t="shared" ca="1" si="42"/>
        <v>Θεσσαλονίκης</v>
      </c>
      <c r="H285" s="3" t="str">
        <f t="shared" ca="1" si="43"/>
        <v>Σίνδου</v>
      </c>
      <c r="I285" s="3" t="s">
        <v>1</v>
      </c>
      <c r="J285" s="10">
        <f t="shared" ca="1" si="44"/>
        <v>0</v>
      </c>
      <c r="K285" s="10">
        <f t="shared" ca="1" si="44"/>
        <v>-37</v>
      </c>
      <c r="L285" s="10">
        <f t="shared" ca="1" si="44"/>
        <v>11307</v>
      </c>
      <c r="M285" s="10">
        <f t="shared" ca="1" si="44"/>
        <v>0</v>
      </c>
      <c r="N285" s="10">
        <f t="shared" ca="1" si="45"/>
        <v>11270</v>
      </c>
    </row>
    <row r="286" spans="1:14" s="10" customFormat="1" x14ac:dyDescent="0.25">
      <c r="A286" s="1">
        <f t="shared" ca="1" si="38"/>
        <v>17</v>
      </c>
      <c r="B286" s="10">
        <f t="shared" ca="1" si="39"/>
        <v>2841</v>
      </c>
      <c r="C286" s="10">
        <f t="shared" ca="1" si="39"/>
        <v>3778</v>
      </c>
      <c r="D286" s="10">
        <f t="shared" ca="1" si="40"/>
        <v>469</v>
      </c>
      <c r="E286" s="10">
        <f t="shared" ca="1" si="39"/>
        <v>1069</v>
      </c>
      <c r="F286" s="10">
        <f t="shared" ca="1" si="41"/>
        <v>8157</v>
      </c>
      <c r="G286" s="3" t="str">
        <f t="shared" ca="1" si="42"/>
        <v>Θεσσαλονίκης</v>
      </c>
      <c r="H286" s="3" t="str">
        <f t="shared" ca="1" si="43"/>
        <v>Σίνδου</v>
      </c>
      <c r="I286" s="3" t="s">
        <v>1</v>
      </c>
      <c r="J286" s="10">
        <f t="shared" ca="1" si="44"/>
        <v>-3316</v>
      </c>
      <c r="K286" s="10">
        <f t="shared" ca="1" si="44"/>
        <v>0</v>
      </c>
      <c r="L286" s="10">
        <f t="shared" ca="1" si="44"/>
        <v>15719</v>
      </c>
      <c r="M286" s="10">
        <f t="shared" ca="1" si="44"/>
        <v>14507</v>
      </c>
      <c r="N286" s="10">
        <f t="shared" ca="1" si="45"/>
        <v>26910</v>
      </c>
    </row>
    <row r="287" spans="1:14" s="10" customFormat="1" x14ac:dyDescent="0.25">
      <c r="A287" s="1">
        <f t="shared" ca="1" si="38"/>
        <v>12</v>
      </c>
      <c r="B287" s="10">
        <f t="shared" ca="1" si="39"/>
        <v>3186</v>
      </c>
      <c r="C287" s="10">
        <f t="shared" ca="1" si="39"/>
        <v>1062</v>
      </c>
      <c r="D287" s="10">
        <f t="shared" ca="1" si="40"/>
        <v>223</v>
      </c>
      <c r="E287" s="10">
        <f t="shared" ca="1" si="39"/>
        <v>2568</v>
      </c>
      <c r="F287" s="10">
        <f t="shared" ca="1" si="41"/>
        <v>7039</v>
      </c>
      <c r="G287" s="3" t="str">
        <f t="shared" ca="1" si="42"/>
        <v>Θεσσαλονίκης</v>
      </c>
      <c r="H287" s="3" t="str">
        <f t="shared" ca="1" si="43"/>
        <v>Σίνδου</v>
      </c>
      <c r="I287" s="3" t="s">
        <v>1</v>
      </c>
      <c r="J287" s="10">
        <f t="shared" ca="1" si="44"/>
        <v>0</v>
      </c>
      <c r="K287" s="10">
        <f t="shared" ca="1" si="44"/>
        <v>15671</v>
      </c>
      <c r="L287" s="10">
        <f t="shared" ca="1" si="44"/>
        <v>-1639</v>
      </c>
      <c r="M287" s="10">
        <f t="shared" ca="1" si="44"/>
        <v>4440</v>
      </c>
      <c r="N287" s="10">
        <f t="shared" ca="1" si="45"/>
        <v>18472</v>
      </c>
    </row>
    <row r="288" spans="1:14" s="10" customFormat="1" x14ac:dyDescent="0.25">
      <c r="A288" s="1">
        <f t="shared" ca="1" si="38"/>
        <v>8</v>
      </c>
      <c r="B288" s="10">
        <f t="shared" ca="1" si="39"/>
        <v>990</v>
      </c>
      <c r="C288" s="10">
        <f t="shared" ca="1" si="39"/>
        <v>3701</v>
      </c>
      <c r="D288" s="10">
        <f t="shared" ca="1" si="40"/>
        <v>392</v>
      </c>
      <c r="E288" s="10">
        <f t="shared" ca="1" si="39"/>
        <v>4299</v>
      </c>
      <c r="F288" s="10">
        <f t="shared" ca="1" si="41"/>
        <v>9382</v>
      </c>
      <c r="G288" s="3" t="str">
        <f t="shared" ca="1" si="42"/>
        <v>Αθήνας</v>
      </c>
      <c r="H288" s="3" t="str">
        <f t="shared" ca="1" si="43"/>
        <v>Μάνδρας</v>
      </c>
      <c r="I288" s="3" t="s">
        <v>1</v>
      </c>
      <c r="J288" s="10">
        <f t="shared" ca="1" si="44"/>
        <v>7710</v>
      </c>
      <c r="K288" s="10">
        <f t="shared" ca="1" si="44"/>
        <v>9930</v>
      </c>
      <c r="L288" s="10">
        <f t="shared" ca="1" si="44"/>
        <v>-1656</v>
      </c>
      <c r="M288" s="10">
        <f t="shared" ca="1" si="44"/>
        <v>7951</v>
      </c>
      <c r="N288" s="10">
        <f t="shared" ca="1" si="45"/>
        <v>23935</v>
      </c>
    </row>
    <row r="289" spans="1:14" s="10" customFormat="1" x14ac:dyDescent="0.25">
      <c r="A289" s="1">
        <f t="shared" ca="1" si="38"/>
        <v>8</v>
      </c>
      <c r="B289" s="10">
        <f t="shared" ca="1" si="39"/>
        <v>895</v>
      </c>
      <c r="C289" s="10">
        <f t="shared" ca="1" si="39"/>
        <v>2036</v>
      </c>
      <c r="D289" s="10">
        <f t="shared" ca="1" si="40"/>
        <v>344</v>
      </c>
      <c r="E289" s="10">
        <f t="shared" ca="1" si="39"/>
        <v>376</v>
      </c>
      <c r="F289" s="10">
        <f t="shared" ca="1" si="41"/>
        <v>3651</v>
      </c>
      <c r="G289" s="3" t="str">
        <f t="shared" ca="1" si="42"/>
        <v>Αθήνας</v>
      </c>
      <c r="H289" s="3" t="str">
        <f t="shared" ca="1" si="43"/>
        <v>Μάνδρας</v>
      </c>
      <c r="I289" s="3" t="s">
        <v>1</v>
      </c>
      <c r="J289" s="10">
        <f t="shared" ca="1" si="44"/>
        <v>0</v>
      </c>
      <c r="K289" s="10">
        <f t="shared" ca="1" si="44"/>
        <v>15730</v>
      </c>
      <c r="L289" s="10">
        <f t="shared" ca="1" si="44"/>
        <v>12430</v>
      </c>
      <c r="M289" s="10">
        <f t="shared" ca="1" si="44"/>
        <v>8421</v>
      </c>
      <c r="N289" s="10">
        <f t="shared" ca="1" si="45"/>
        <v>36581</v>
      </c>
    </row>
    <row r="290" spans="1:14" s="10" customFormat="1" x14ac:dyDescent="0.25">
      <c r="A290" s="1">
        <f t="shared" ca="1" si="38"/>
        <v>1</v>
      </c>
      <c r="B290" s="10">
        <f t="shared" ca="1" si="39"/>
        <v>4603</v>
      </c>
      <c r="C290" s="10">
        <f t="shared" ca="1" si="39"/>
        <v>4417</v>
      </c>
      <c r="D290" s="10">
        <f t="shared" ca="1" si="40"/>
        <v>352</v>
      </c>
      <c r="E290" s="10">
        <f t="shared" ca="1" si="39"/>
        <v>2686</v>
      </c>
      <c r="F290" s="10">
        <f t="shared" ca="1" si="41"/>
        <v>12058</v>
      </c>
      <c r="G290" s="3" t="str">
        <f t="shared" ca="1" si="42"/>
        <v>Αθήνας</v>
      </c>
      <c r="H290" s="3" t="str">
        <f t="shared" ca="1" si="43"/>
        <v>Ασπροπύργου</v>
      </c>
      <c r="I290" s="3" t="s">
        <v>1</v>
      </c>
      <c r="J290" s="10">
        <f t="shared" ca="1" si="44"/>
        <v>0</v>
      </c>
      <c r="K290" s="10">
        <f t="shared" ca="1" si="44"/>
        <v>11352</v>
      </c>
      <c r="L290" s="10">
        <f t="shared" ca="1" si="44"/>
        <v>-767</v>
      </c>
      <c r="M290" s="10">
        <f t="shared" ca="1" si="44"/>
        <v>1666</v>
      </c>
      <c r="N290" s="10">
        <f t="shared" ca="1" si="45"/>
        <v>12251</v>
      </c>
    </row>
    <row r="291" spans="1:14" s="10" customFormat="1" x14ac:dyDescent="0.25">
      <c r="A291" s="1">
        <f t="shared" ca="1" si="38"/>
        <v>17</v>
      </c>
      <c r="B291" s="10">
        <f t="shared" ca="1" si="39"/>
        <v>3300</v>
      </c>
      <c r="C291" s="10">
        <f t="shared" ca="1" si="39"/>
        <v>4437</v>
      </c>
      <c r="D291" s="10">
        <f t="shared" ca="1" si="40"/>
        <v>433</v>
      </c>
      <c r="E291" s="10">
        <f t="shared" ca="1" si="39"/>
        <v>1015</v>
      </c>
      <c r="F291" s="10">
        <f t="shared" ca="1" si="41"/>
        <v>9185</v>
      </c>
      <c r="G291" s="3" t="str">
        <f t="shared" ca="1" si="42"/>
        <v>Θεσσαλονίκης</v>
      </c>
      <c r="H291" s="3" t="str">
        <f t="shared" ca="1" si="43"/>
        <v>Σίνδου</v>
      </c>
      <c r="I291" s="3" t="s">
        <v>1</v>
      </c>
      <c r="J291" s="10">
        <f t="shared" ca="1" si="44"/>
        <v>5004</v>
      </c>
      <c r="K291" s="10">
        <f t="shared" ca="1" si="44"/>
        <v>-1495</v>
      </c>
      <c r="L291" s="10">
        <f t="shared" ca="1" si="44"/>
        <v>0</v>
      </c>
      <c r="M291" s="10">
        <f t="shared" ca="1" si="44"/>
        <v>14827</v>
      </c>
      <c r="N291" s="10">
        <f t="shared" ca="1" si="45"/>
        <v>18336</v>
      </c>
    </row>
    <row r="292" spans="1:14" s="10" customFormat="1" x14ac:dyDescent="0.25">
      <c r="A292" s="1">
        <f t="shared" ca="1" si="38"/>
        <v>6</v>
      </c>
      <c r="B292" s="10">
        <f t="shared" ca="1" si="39"/>
        <v>4791</v>
      </c>
      <c r="C292" s="10">
        <f t="shared" ca="1" si="39"/>
        <v>3525</v>
      </c>
      <c r="D292" s="10">
        <f t="shared" ca="1" si="40"/>
        <v>111</v>
      </c>
      <c r="E292" s="10">
        <f t="shared" ca="1" si="39"/>
        <v>422</v>
      </c>
      <c r="F292" s="10">
        <f t="shared" ca="1" si="41"/>
        <v>8849</v>
      </c>
      <c r="G292" s="3" t="str">
        <f t="shared" ca="1" si="42"/>
        <v>Αθήνας</v>
      </c>
      <c r="H292" s="3" t="str">
        <f t="shared" ca="1" si="43"/>
        <v>Μάνδρας</v>
      </c>
      <c r="I292" s="3" t="s">
        <v>0</v>
      </c>
      <c r="J292" s="10">
        <f t="shared" ca="1" si="44"/>
        <v>0</v>
      </c>
      <c r="K292" s="10">
        <f t="shared" ca="1" si="44"/>
        <v>0</v>
      </c>
      <c r="L292" s="10">
        <f t="shared" ca="1" si="44"/>
        <v>4852</v>
      </c>
      <c r="M292" s="10">
        <f t="shared" ca="1" si="44"/>
        <v>5130</v>
      </c>
      <c r="N292" s="10">
        <f t="shared" ca="1" si="45"/>
        <v>9982</v>
      </c>
    </row>
    <row r="293" spans="1:14" s="10" customFormat="1" x14ac:dyDescent="0.25">
      <c r="A293" s="1">
        <f t="shared" ca="1" si="38"/>
        <v>16</v>
      </c>
      <c r="B293" s="10">
        <f t="shared" ca="1" si="39"/>
        <v>499</v>
      </c>
      <c r="C293" s="10">
        <f t="shared" ca="1" si="39"/>
        <v>3965</v>
      </c>
      <c r="D293" s="10">
        <f t="shared" ca="1" si="40"/>
        <v>350</v>
      </c>
      <c r="E293" s="10">
        <f t="shared" ca="1" si="39"/>
        <v>4421</v>
      </c>
      <c r="F293" s="10">
        <f t="shared" ca="1" si="41"/>
        <v>9235</v>
      </c>
      <c r="G293" s="3" t="str">
        <f t="shared" ca="1" si="42"/>
        <v>Θεσσαλονίκης</v>
      </c>
      <c r="H293" s="3" t="str">
        <f t="shared" ca="1" si="43"/>
        <v>Σίνδου</v>
      </c>
      <c r="I293" s="3" t="s">
        <v>1</v>
      </c>
      <c r="J293" s="10">
        <f t="shared" ca="1" si="44"/>
        <v>1192</v>
      </c>
      <c r="K293" s="10">
        <f t="shared" ca="1" si="44"/>
        <v>15207</v>
      </c>
      <c r="L293" s="10">
        <f t="shared" ca="1" si="44"/>
        <v>0</v>
      </c>
      <c r="M293" s="10">
        <f t="shared" ca="1" si="44"/>
        <v>0</v>
      </c>
      <c r="N293" s="10">
        <f t="shared" ca="1" si="45"/>
        <v>16399</v>
      </c>
    </row>
    <row r="294" spans="1:14" s="10" customFormat="1" x14ac:dyDescent="0.25">
      <c r="A294" s="1">
        <f t="shared" ca="1" si="38"/>
        <v>13</v>
      </c>
      <c r="B294" s="10">
        <f t="shared" ca="1" si="39"/>
        <v>1381</v>
      </c>
      <c r="C294" s="10">
        <f t="shared" ca="1" si="39"/>
        <v>3727</v>
      </c>
      <c r="D294" s="10">
        <f t="shared" ca="1" si="40"/>
        <v>329</v>
      </c>
      <c r="E294" s="10">
        <f t="shared" ca="1" si="39"/>
        <v>3093</v>
      </c>
      <c r="F294" s="10">
        <f t="shared" ca="1" si="41"/>
        <v>8530</v>
      </c>
      <c r="G294" s="3" t="str">
        <f t="shared" ca="1" si="42"/>
        <v>Θεσσαλονίκης</v>
      </c>
      <c r="H294" s="3" t="str">
        <f t="shared" ca="1" si="43"/>
        <v>Σίνδου</v>
      </c>
      <c r="I294" s="3" t="s">
        <v>1</v>
      </c>
      <c r="J294" s="10">
        <f t="shared" ca="1" si="44"/>
        <v>5420</v>
      </c>
      <c r="K294" s="10">
        <f t="shared" ca="1" si="44"/>
        <v>0</v>
      </c>
      <c r="L294" s="10">
        <f t="shared" ca="1" si="44"/>
        <v>16811</v>
      </c>
      <c r="M294" s="10">
        <f t="shared" ca="1" si="44"/>
        <v>-3157</v>
      </c>
      <c r="N294" s="10">
        <f t="shared" ca="1" si="45"/>
        <v>19074</v>
      </c>
    </row>
    <row r="295" spans="1:14" s="10" customFormat="1" x14ac:dyDescent="0.25">
      <c r="A295" s="1">
        <f t="shared" ca="1" si="38"/>
        <v>3</v>
      </c>
      <c r="B295" s="10">
        <f t="shared" ca="1" si="39"/>
        <v>1711</v>
      </c>
      <c r="C295" s="10">
        <f t="shared" ca="1" si="39"/>
        <v>2481</v>
      </c>
      <c r="D295" s="10">
        <f t="shared" ca="1" si="40"/>
        <v>355</v>
      </c>
      <c r="E295" s="10">
        <f t="shared" ca="1" si="39"/>
        <v>1345</v>
      </c>
      <c r="F295" s="10">
        <f t="shared" ca="1" si="41"/>
        <v>5892</v>
      </c>
      <c r="G295" s="3" t="str">
        <f t="shared" ca="1" si="42"/>
        <v>Αθήνας</v>
      </c>
      <c r="H295" s="3" t="str">
        <f t="shared" ca="1" si="43"/>
        <v>Μάνδρας</v>
      </c>
      <c r="I295" s="3" t="s">
        <v>1</v>
      </c>
      <c r="J295" s="10">
        <f t="shared" ca="1" si="44"/>
        <v>0</v>
      </c>
      <c r="K295" s="10">
        <f t="shared" ca="1" si="44"/>
        <v>6702</v>
      </c>
      <c r="L295" s="10">
        <f t="shared" ca="1" si="44"/>
        <v>0</v>
      </c>
      <c r="M295" s="10">
        <f t="shared" ca="1" si="44"/>
        <v>-4532</v>
      </c>
      <c r="N295" s="10">
        <f t="shared" ca="1" si="45"/>
        <v>2170</v>
      </c>
    </row>
    <row r="296" spans="1:14" s="10" customFormat="1" x14ac:dyDescent="0.25">
      <c r="A296" s="1">
        <f t="shared" ca="1" si="38"/>
        <v>16</v>
      </c>
      <c r="B296" s="10">
        <f t="shared" ca="1" si="39"/>
        <v>1003</v>
      </c>
      <c r="C296" s="10">
        <f t="shared" ca="1" si="39"/>
        <v>94</v>
      </c>
      <c r="D296" s="10">
        <f t="shared" ca="1" si="40"/>
        <v>42</v>
      </c>
      <c r="E296" s="10">
        <f t="shared" ca="1" si="39"/>
        <v>3611</v>
      </c>
      <c r="F296" s="10">
        <f t="shared" ca="1" si="41"/>
        <v>4750</v>
      </c>
      <c r="G296" s="3" t="str">
        <f t="shared" ca="1" si="42"/>
        <v>Θεσσαλονίκης</v>
      </c>
      <c r="H296" s="3" t="str">
        <f t="shared" ca="1" si="43"/>
        <v>Σίνδου</v>
      </c>
      <c r="I296" s="3" t="s">
        <v>1</v>
      </c>
      <c r="J296" s="10">
        <f t="shared" ca="1" si="44"/>
        <v>639</v>
      </c>
      <c r="K296" s="10">
        <f t="shared" ca="1" si="44"/>
        <v>-3422</v>
      </c>
      <c r="L296" s="10">
        <f t="shared" ca="1" si="44"/>
        <v>8669</v>
      </c>
      <c r="M296" s="10">
        <f t="shared" ca="1" si="44"/>
        <v>0</v>
      </c>
      <c r="N296" s="10">
        <f t="shared" ca="1" si="45"/>
        <v>5886</v>
      </c>
    </row>
    <row r="297" spans="1:14" s="10" customFormat="1" x14ac:dyDescent="0.25">
      <c r="A297" s="1">
        <f t="shared" ca="1" si="38"/>
        <v>13</v>
      </c>
      <c r="B297" s="10">
        <f t="shared" ca="1" si="39"/>
        <v>4358</v>
      </c>
      <c r="C297" s="10">
        <f t="shared" ca="1" si="39"/>
        <v>4084</v>
      </c>
      <c r="D297" s="10">
        <f t="shared" ca="1" si="40"/>
        <v>484</v>
      </c>
      <c r="E297" s="10">
        <f t="shared" ca="1" si="39"/>
        <v>3564</v>
      </c>
      <c r="F297" s="10">
        <f t="shared" ca="1" si="41"/>
        <v>12490</v>
      </c>
      <c r="G297" s="3" t="str">
        <f t="shared" ca="1" si="42"/>
        <v>Θεσσαλονίκης</v>
      </c>
      <c r="H297" s="3" t="str">
        <f t="shared" ca="1" si="43"/>
        <v>Σίνδου</v>
      </c>
      <c r="I297" s="3" t="s">
        <v>0</v>
      </c>
      <c r="J297" s="10">
        <f t="shared" ca="1" si="44"/>
        <v>0</v>
      </c>
      <c r="K297" s="10">
        <f t="shared" ca="1" si="44"/>
        <v>0</v>
      </c>
      <c r="L297" s="10">
        <f t="shared" ca="1" si="44"/>
        <v>0</v>
      </c>
      <c r="M297" s="10">
        <f t="shared" ca="1" si="44"/>
        <v>-956</v>
      </c>
      <c r="N297" s="10">
        <f t="shared" ca="1" si="45"/>
        <v>-956</v>
      </c>
    </row>
    <row r="298" spans="1:14" s="10" customFormat="1" x14ac:dyDescent="0.25">
      <c r="A298" s="1">
        <f t="shared" ca="1" si="38"/>
        <v>19</v>
      </c>
      <c r="B298" s="10">
        <f t="shared" ca="1" si="39"/>
        <v>4827</v>
      </c>
      <c r="C298" s="10">
        <f t="shared" ca="1" si="39"/>
        <v>3351</v>
      </c>
      <c r="D298" s="10">
        <f t="shared" ca="1" si="40"/>
        <v>424</v>
      </c>
      <c r="E298" s="10">
        <f t="shared" ca="1" si="39"/>
        <v>1951</v>
      </c>
      <c r="F298" s="10">
        <f t="shared" ca="1" si="41"/>
        <v>10553</v>
      </c>
      <c r="G298" s="3" t="str">
        <f t="shared" ca="1" si="42"/>
        <v>Θεσσαλονίκης</v>
      </c>
      <c r="H298" s="3" t="str">
        <f t="shared" ca="1" si="43"/>
        <v>Σίνδου</v>
      </c>
      <c r="I298" s="3" t="s">
        <v>0</v>
      </c>
      <c r="J298" s="10">
        <f t="shared" ca="1" si="44"/>
        <v>13463</v>
      </c>
      <c r="K298" s="10">
        <f t="shared" ca="1" si="44"/>
        <v>-3566</v>
      </c>
      <c r="L298" s="10">
        <f t="shared" ca="1" si="44"/>
        <v>8545</v>
      </c>
      <c r="M298" s="10">
        <f t="shared" ca="1" si="44"/>
        <v>0</v>
      </c>
      <c r="N298" s="10">
        <f t="shared" ca="1" si="45"/>
        <v>18442</v>
      </c>
    </row>
    <row r="299" spans="1:14" s="10" customFormat="1" x14ac:dyDescent="0.25">
      <c r="A299" s="1">
        <f t="shared" ca="1" si="38"/>
        <v>16</v>
      </c>
      <c r="B299" s="10">
        <f t="shared" ca="1" si="39"/>
        <v>3762</v>
      </c>
      <c r="C299" s="10">
        <f t="shared" ca="1" si="39"/>
        <v>3975</v>
      </c>
      <c r="D299" s="10">
        <f t="shared" ca="1" si="40"/>
        <v>381</v>
      </c>
      <c r="E299" s="10">
        <f t="shared" ca="1" si="39"/>
        <v>1427</v>
      </c>
      <c r="F299" s="10">
        <f t="shared" ca="1" si="41"/>
        <v>9545</v>
      </c>
      <c r="G299" s="3" t="str">
        <f t="shared" ca="1" si="42"/>
        <v>Θεσσαλονίκης</v>
      </c>
      <c r="H299" s="3" t="str">
        <f t="shared" ca="1" si="43"/>
        <v>Σίνδου</v>
      </c>
      <c r="I299" s="3" t="s">
        <v>1</v>
      </c>
      <c r="J299" s="10">
        <f t="shared" ca="1" si="44"/>
        <v>1510</v>
      </c>
      <c r="K299" s="10">
        <f t="shared" ca="1" si="44"/>
        <v>14680</v>
      </c>
      <c r="L299" s="10">
        <f t="shared" ca="1" si="44"/>
        <v>-3701</v>
      </c>
      <c r="M299" s="10">
        <f t="shared" ca="1" si="44"/>
        <v>0</v>
      </c>
      <c r="N299" s="10">
        <f t="shared" ca="1" si="45"/>
        <v>12489</v>
      </c>
    </row>
    <row r="300" spans="1:14" s="10" customFormat="1" x14ac:dyDescent="0.25">
      <c r="A300" s="1">
        <f t="shared" ca="1" si="38"/>
        <v>20</v>
      </c>
      <c r="B300" s="10">
        <f t="shared" ca="1" si="39"/>
        <v>863</v>
      </c>
      <c r="C300" s="10">
        <f t="shared" ca="1" si="39"/>
        <v>3667</v>
      </c>
      <c r="D300" s="10">
        <f t="shared" ca="1" si="40"/>
        <v>219</v>
      </c>
      <c r="E300" s="10">
        <f t="shared" ca="1" si="39"/>
        <v>3218</v>
      </c>
      <c r="F300" s="10">
        <f t="shared" ca="1" si="41"/>
        <v>7967</v>
      </c>
      <c r="G300" s="3" t="str">
        <f t="shared" ca="1" si="42"/>
        <v>Θεσσαλονίκης</v>
      </c>
      <c r="H300" s="3" t="str">
        <f t="shared" ca="1" si="43"/>
        <v>Σίνδου</v>
      </c>
      <c r="I300" s="3" t="s">
        <v>1</v>
      </c>
      <c r="J300" s="10">
        <f t="shared" ca="1" si="44"/>
        <v>0</v>
      </c>
      <c r="K300" s="10">
        <f t="shared" ca="1" si="44"/>
        <v>614</v>
      </c>
      <c r="L300" s="10">
        <f t="shared" ca="1" si="44"/>
        <v>6484</v>
      </c>
      <c r="M300" s="10">
        <f t="shared" ca="1" si="44"/>
        <v>-2818</v>
      </c>
      <c r="N300" s="10">
        <f t="shared" ca="1" si="45"/>
        <v>4280</v>
      </c>
    </row>
    <row r="301" spans="1:14" s="10" customFormat="1" x14ac:dyDescent="0.25">
      <c r="A301" s="1">
        <f t="shared" ca="1" si="38"/>
        <v>18</v>
      </c>
      <c r="B301" s="10">
        <f t="shared" ca="1" si="39"/>
        <v>1215</v>
      </c>
      <c r="C301" s="10">
        <f t="shared" ca="1" si="39"/>
        <v>1085</v>
      </c>
      <c r="D301" s="10">
        <f t="shared" ca="1" si="40"/>
        <v>448</v>
      </c>
      <c r="E301" s="10">
        <f t="shared" ca="1" si="39"/>
        <v>3523</v>
      </c>
      <c r="F301" s="10">
        <f t="shared" ca="1" si="41"/>
        <v>6271</v>
      </c>
      <c r="G301" s="3" t="str">
        <f t="shared" ca="1" si="42"/>
        <v>Θεσσαλονίκης</v>
      </c>
      <c r="H301" s="3" t="str">
        <f t="shared" ca="1" si="43"/>
        <v>Σίνδου</v>
      </c>
      <c r="I301" s="3" t="s">
        <v>1</v>
      </c>
      <c r="J301" s="10">
        <f t="shared" ca="1" si="44"/>
        <v>0</v>
      </c>
      <c r="K301" s="10">
        <f t="shared" ca="1" si="44"/>
        <v>-88</v>
      </c>
      <c r="L301" s="10">
        <f t="shared" ca="1" si="44"/>
        <v>0</v>
      </c>
      <c r="M301" s="10">
        <f t="shared" ca="1" si="44"/>
        <v>0</v>
      </c>
      <c r="N301" s="10">
        <f t="shared" ca="1" si="45"/>
        <v>-88</v>
      </c>
    </row>
    <row r="302" spans="1:14" s="10" customFormat="1" x14ac:dyDescent="0.25">
      <c r="A302" s="1">
        <f t="shared" ca="1" si="38"/>
        <v>2</v>
      </c>
      <c r="B302" s="10">
        <f t="shared" ca="1" si="39"/>
        <v>3294</v>
      </c>
      <c r="C302" s="10">
        <f t="shared" ca="1" si="39"/>
        <v>4377</v>
      </c>
      <c r="D302" s="10">
        <f t="shared" ca="1" si="40"/>
        <v>161</v>
      </c>
      <c r="E302" s="10">
        <f t="shared" ca="1" si="39"/>
        <v>4082</v>
      </c>
      <c r="F302" s="10">
        <f t="shared" ca="1" si="41"/>
        <v>11914</v>
      </c>
      <c r="G302" s="3" t="str">
        <f t="shared" ca="1" si="42"/>
        <v>Αθήνας</v>
      </c>
      <c r="H302" s="3" t="str">
        <f t="shared" ca="1" si="43"/>
        <v>Ασπροπύργου</v>
      </c>
      <c r="I302" s="3" t="s">
        <v>1</v>
      </c>
      <c r="J302" s="10">
        <f t="shared" ca="1" si="44"/>
        <v>11631</v>
      </c>
      <c r="K302" s="10">
        <f t="shared" ca="1" si="44"/>
        <v>0</v>
      </c>
      <c r="L302" s="10">
        <f t="shared" ca="1" si="44"/>
        <v>0</v>
      </c>
      <c r="M302" s="10">
        <f t="shared" ca="1" si="44"/>
        <v>0</v>
      </c>
      <c r="N302" s="10">
        <f t="shared" ca="1" si="45"/>
        <v>11631</v>
      </c>
    </row>
    <row r="303" spans="1:14" s="10" customFormat="1" x14ac:dyDescent="0.25">
      <c r="A303" s="1">
        <f t="shared" ca="1" si="38"/>
        <v>14</v>
      </c>
      <c r="B303" s="10">
        <f t="shared" ca="1" si="39"/>
        <v>923</v>
      </c>
      <c r="C303" s="10">
        <f t="shared" ca="1" si="39"/>
        <v>1995</v>
      </c>
      <c r="D303" s="10">
        <f t="shared" ca="1" si="40"/>
        <v>23</v>
      </c>
      <c r="E303" s="10">
        <f t="shared" ca="1" si="39"/>
        <v>4550</v>
      </c>
      <c r="F303" s="10">
        <f t="shared" ca="1" si="41"/>
        <v>7491</v>
      </c>
      <c r="G303" s="3" t="str">
        <f t="shared" ca="1" si="42"/>
        <v>Θεσσαλονίκης</v>
      </c>
      <c r="H303" s="3" t="str">
        <f t="shared" ca="1" si="43"/>
        <v>Σίνδου</v>
      </c>
      <c r="I303" s="3" t="s">
        <v>1</v>
      </c>
      <c r="J303" s="10">
        <f t="shared" ca="1" si="44"/>
        <v>5774</v>
      </c>
      <c r="K303" s="10">
        <f t="shared" ca="1" si="44"/>
        <v>13275</v>
      </c>
      <c r="L303" s="10">
        <f t="shared" ca="1" si="44"/>
        <v>0</v>
      </c>
      <c r="M303" s="10">
        <f t="shared" ca="1" si="44"/>
        <v>1679</v>
      </c>
      <c r="N303" s="10">
        <f t="shared" ca="1" si="45"/>
        <v>20728</v>
      </c>
    </row>
    <row r="304" spans="1:14" s="10" customFormat="1" x14ac:dyDescent="0.25">
      <c r="A304" s="1">
        <f t="shared" ca="1" si="38"/>
        <v>15</v>
      </c>
      <c r="B304" s="10">
        <f t="shared" ca="1" si="39"/>
        <v>3586</v>
      </c>
      <c r="C304" s="10">
        <f t="shared" ca="1" si="39"/>
        <v>3665</v>
      </c>
      <c r="D304" s="10">
        <f t="shared" ca="1" si="40"/>
        <v>258</v>
      </c>
      <c r="E304" s="10">
        <f t="shared" ca="1" si="39"/>
        <v>340</v>
      </c>
      <c r="F304" s="10">
        <f t="shared" ca="1" si="41"/>
        <v>7849</v>
      </c>
      <c r="G304" s="3" t="str">
        <f t="shared" ca="1" si="42"/>
        <v>Θεσσαλονίκης</v>
      </c>
      <c r="H304" s="3" t="str">
        <f t="shared" ca="1" si="43"/>
        <v>Σίνδου</v>
      </c>
      <c r="I304" s="3" t="s">
        <v>1</v>
      </c>
      <c r="J304" s="10">
        <f t="shared" ca="1" si="44"/>
        <v>0</v>
      </c>
      <c r="K304" s="10">
        <f t="shared" ca="1" si="44"/>
        <v>0</v>
      </c>
      <c r="L304" s="10">
        <f t="shared" ca="1" si="44"/>
        <v>12684</v>
      </c>
      <c r="M304" s="10">
        <f t="shared" ca="1" si="44"/>
        <v>0</v>
      </c>
      <c r="N304" s="10">
        <f t="shared" ca="1" si="45"/>
        <v>12684</v>
      </c>
    </row>
    <row r="305" spans="1:14" s="10" customFormat="1" x14ac:dyDescent="0.25">
      <c r="A305" s="1">
        <f t="shared" ca="1" si="38"/>
        <v>12</v>
      </c>
      <c r="B305" s="10">
        <f t="shared" ca="1" si="39"/>
        <v>2803</v>
      </c>
      <c r="C305" s="10">
        <f t="shared" ca="1" si="39"/>
        <v>3349</v>
      </c>
      <c r="D305" s="10">
        <f t="shared" ca="1" si="40"/>
        <v>342</v>
      </c>
      <c r="E305" s="10">
        <f t="shared" ca="1" si="39"/>
        <v>1029</v>
      </c>
      <c r="F305" s="10">
        <f t="shared" ca="1" si="41"/>
        <v>7523</v>
      </c>
      <c r="G305" s="3" t="str">
        <f t="shared" ca="1" si="42"/>
        <v>Θεσσαλονίκης</v>
      </c>
      <c r="H305" s="3" t="str">
        <f t="shared" ca="1" si="43"/>
        <v>Σίνδου</v>
      </c>
      <c r="I305" s="3" t="s">
        <v>1</v>
      </c>
      <c r="J305" s="10">
        <f t="shared" ca="1" si="44"/>
        <v>0</v>
      </c>
      <c r="K305" s="10">
        <f t="shared" ca="1" si="44"/>
        <v>0</v>
      </c>
      <c r="L305" s="10">
        <f t="shared" ca="1" si="44"/>
        <v>1000</v>
      </c>
      <c r="M305" s="10">
        <f t="shared" ca="1" si="44"/>
        <v>-2900</v>
      </c>
      <c r="N305" s="10">
        <f t="shared" ca="1" si="45"/>
        <v>-1900</v>
      </c>
    </row>
    <row r="306" spans="1:14" s="10" customFormat="1" x14ac:dyDescent="0.25">
      <c r="A306" s="1">
        <f t="shared" ca="1" si="38"/>
        <v>9</v>
      </c>
      <c r="B306" s="10">
        <f t="shared" ca="1" si="39"/>
        <v>2698</v>
      </c>
      <c r="C306" s="10">
        <f t="shared" ca="1" si="39"/>
        <v>4080</v>
      </c>
      <c r="D306" s="10">
        <f t="shared" ca="1" si="40"/>
        <v>186</v>
      </c>
      <c r="E306" s="10">
        <f t="shared" ca="1" si="39"/>
        <v>4653</v>
      </c>
      <c r="F306" s="10">
        <f t="shared" ca="1" si="41"/>
        <v>11617</v>
      </c>
      <c r="G306" s="3" t="str">
        <f t="shared" ca="1" si="42"/>
        <v>Αθήνας</v>
      </c>
      <c r="H306" s="3" t="str">
        <f t="shared" ca="1" si="43"/>
        <v>Ασπροπύργου</v>
      </c>
      <c r="I306" s="3" t="s">
        <v>0</v>
      </c>
      <c r="J306" s="10">
        <f t="shared" ca="1" si="44"/>
        <v>11386</v>
      </c>
      <c r="K306" s="10">
        <f t="shared" ca="1" si="44"/>
        <v>3695</v>
      </c>
      <c r="L306" s="10">
        <f t="shared" ca="1" si="44"/>
        <v>9659</v>
      </c>
      <c r="M306" s="10">
        <f t="shared" ca="1" si="44"/>
        <v>0</v>
      </c>
      <c r="N306" s="10">
        <f t="shared" ca="1" si="45"/>
        <v>24740</v>
      </c>
    </row>
    <row r="307" spans="1:14" s="10" customFormat="1" x14ac:dyDescent="0.25">
      <c r="A307" s="1">
        <f t="shared" ca="1" si="38"/>
        <v>10</v>
      </c>
      <c r="B307" s="10">
        <f t="shared" ca="1" si="39"/>
        <v>897</v>
      </c>
      <c r="C307" s="10">
        <f t="shared" ca="1" si="39"/>
        <v>3773</v>
      </c>
      <c r="D307" s="10">
        <f t="shared" ca="1" si="40"/>
        <v>309</v>
      </c>
      <c r="E307" s="10">
        <f t="shared" ca="1" si="39"/>
        <v>2107</v>
      </c>
      <c r="F307" s="10">
        <f t="shared" ca="1" si="41"/>
        <v>7086</v>
      </c>
      <c r="G307" s="3" t="str">
        <f t="shared" ca="1" si="42"/>
        <v>Θεσσαλονίκης</v>
      </c>
      <c r="H307" s="3" t="str">
        <f t="shared" ca="1" si="43"/>
        <v>Σίνδου</v>
      </c>
      <c r="I307" s="3" t="s">
        <v>1</v>
      </c>
      <c r="J307" s="10">
        <f t="shared" ca="1" si="44"/>
        <v>0</v>
      </c>
      <c r="K307" s="10">
        <f t="shared" ca="1" si="44"/>
        <v>4149</v>
      </c>
      <c r="L307" s="10">
        <f t="shared" ca="1" si="44"/>
        <v>-1853</v>
      </c>
      <c r="M307" s="10">
        <f t="shared" ca="1" si="44"/>
        <v>-2857</v>
      </c>
      <c r="N307" s="10">
        <f t="shared" ca="1" si="45"/>
        <v>-561</v>
      </c>
    </row>
    <row r="308" spans="1:14" s="10" customFormat="1" x14ac:dyDescent="0.25">
      <c r="A308" s="1">
        <f t="shared" ca="1" si="38"/>
        <v>2</v>
      </c>
      <c r="B308" s="10">
        <f t="shared" ca="1" si="39"/>
        <v>489</v>
      </c>
      <c r="C308" s="10">
        <f t="shared" ca="1" si="39"/>
        <v>3074</v>
      </c>
      <c r="D308" s="10">
        <f t="shared" ca="1" si="40"/>
        <v>9</v>
      </c>
      <c r="E308" s="10">
        <f t="shared" ca="1" si="39"/>
        <v>2385</v>
      </c>
      <c r="F308" s="10">
        <f t="shared" ca="1" si="41"/>
        <v>5957</v>
      </c>
      <c r="G308" s="3" t="str">
        <f t="shared" ca="1" si="42"/>
        <v>Αθήνας</v>
      </c>
      <c r="H308" s="3" t="str">
        <f t="shared" ca="1" si="43"/>
        <v>Μάνδρας</v>
      </c>
      <c r="I308" s="3" t="s">
        <v>1</v>
      </c>
      <c r="J308" s="10">
        <f t="shared" ca="1" si="44"/>
        <v>17031</v>
      </c>
      <c r="K308" s="10">
        <f t="shared" ca="1" si="44"/>
        <v>0</v>
      </c>
      <c r="L308" s="10">
        <f t="shared" ca="1" si="44"/>
        <v>-221</v>
      </c>
      <c r="M308" s="10">
        <f t="shared" ca="1" si="44"/>
        <v>0</v>
      </c>
      <c r="N308" s="10">
        <f t="shared" ca="1" si="45"/>
        <v>16810</v>
      </c>
    </row>
    <row r="309" spans="1:14" s="10" customFormat="1" x14ac:dyDescent="0.25">
      <c r="A309" s="1">
        <f t="shared" ca="1" si="38"/>
        <v>16</v>
      </c>
      <c r="B309" s="10">
        <f t="shared" ca="1" si="39"/>
        <v>3571</v>
      </c>
      <c r="C309" s="10">
        <f t="shared" ca="1" si="39"/>
        <v>49</v>
      </c>
      <c r="D309" s="10">
        <f t="shared" ca="1" si="40"/>
        <v>331</v>
      </c>
      <c r="E309" s="10">
        <f t="shared" ca="1" si="39"/>
        <v>371</v>
      </c>
      <c r="F309" s="10">
        <f t="shared" ca="1" si="41"/>
        <v>4322</v>
      </c>
      <c r="G309" s="3" t="str">
        <f t="shared" ca="1" si="42"/>
        <v>Θεσσαλονίκης</v>
      </c>
      <c r="H309" s="3" t="str">
        <f t="shared" ca="1" si="43"/>
        <v>Σίνδου</v>
      </c>
      <c r="I309" s="3" t="s">
        <v>0</v>
      </c>
      <c r="J309" s="10">
        <f t="shared" ca="1" si="44"/>
        <v>7361</v>
      </c>
      <c r="K309" s="10">
        <f t="shared" ca="1" si="44"/>
        <v>326</v>
      </c>
      <c r="L309" s="10">
        <f t="shared" ca="1" si="44"/>
        <v>8212</v>
      </c>
      <c r="M309" s="10">
        <f t="shared" ca="1" si="44"/>
        <v>10567</v>
      </c>
      <c r="N309" s="10">
        <f t="shared" ca="1" si="45"/>
        <v>26466</v>
      </c>
    </row>
    <row r="310" spans="1:14" s="10" customFormat="1" x14ac:dyDescent="0.25">
      <c r="A310" s="1">
        <f t="shared" ca="1" si="38"/>
        <v>12</v>
      </c>
      <c r="B310" s="10">
        <f t="shared" ca="1" si="39"/>
        <v>4808</v>
      </c>
      <c r="C310" s="10">
        <f t="shared" ca="1" si="39"/>
        <v>4170</v>
      </c>
      <c r="D310" s="10">
        <f t="shared" ca="1" si="40"/>
        <v>244</v>
      </c>
      <c r="E310" s="10">
        <f t="shared" ca="1" si="39"/>
        <v>41</v>
      </c>
      <c r="F310" s="10">
        <f t="shared" ca="1" si="41"/>
        <v>9263</v>
      </c>
      <c r="G310" s="3" t="str">
        <f t="shared" ca="1" si="42"/>
        <v>Θεσσαλονίκης</v>
      </c>
      <c r="H310" s="3" t="str">
        <f t="shared" ca="1" si="43"/>
        <v>Σίνδου</v>
      </c>
      <c r="I310" s="3" t="s">
        <v>1</v>
      </c>
      <c r="J310" s="10">
        <f t="shared" ca="1" si="44"/>
        <v>0</v>
      </c>
      <c r="K310" s="10">
        <f t="shared" ca="1" si="44"/>
        <v>0</v>
      </c>
      <c r="L310" s="10">
        <f t="shared" ca="1" si="44"/>
        <v>0</v>
      </c>
      <c r="M310" s="10">
        <f t="shared" ca="1" si="44"/>
        <v>0</v>
      </c>
      <c r="N310" s="10">
        <f t="shared" ca="1" si="45"/>
        <v>0</v>
      </c>
    </row>
    <row r="311" spans="1:14" s="10" customFormat="1" x14ac:dyDescent="0.25">
      <c r="A311" s="1">
        <f t="shared" ca="1" si="38"/>
        <v>4</v>
      </c>
      <c r="B311" s="10">
        <f t="shared" ca="1" si="39"/>
        <v>312</v>
      </c>
      <c r="C311" s="10">
        <f t="shared" ca="1" si="39"/>
        <v>4603</v>
      </c>
      <c r="D311" s="10">
        <f t="shared" ca="1" si="40"/>
        <v>13</v>
      </c>
      <c r="E311" s="10">
        <f t="shared" ca="1" si="39"/>
        <v>2852</v>
      </c>
      <c r="F311" s="10">
        <f t="shared" ca="1" si="41"/>
        <v>7780</v>
      </c>
      <c r="G311" s="3" t="str">
        <f t="shared" ca="1" si="42"/>
        <v>Αθήνας</v>
      </c>
      <c r="H311" s="3" t="str">
        <f t="shared" ca="1" si="43"/>
        <v>Μάνδρας</v>
      </c>
      <c r="I311" s="3" t="s">
        <v>1</v>
      </c>
      <c r="J311" s="10">
        <f t="shared" ca="1" si="44"/>
        <v>7317</v>
      </c>
      <c r="K311" s="10">
        <f t="shared" ca="1" si="44"/>
        <v>-4912</v>
      </c>
      <c r="L311" s="10">
        <f t="shared" ca="1" si="44"/>
        <v>13551</v>
      </c>
      <c r="M311" s="10">
        <f t="shared" ca="1" si="44"/>
        <v>0</v>
      </c>
      <c r="N311" s="10">
        <f t="shared" ca="1" si="45"/>
        <v>15956</v>
      </c>
    </row>
    <row r="312" spans="1:14" s="10" customFormat="1" x14ac:dyDescent="0.25">
      <c r="A312" s="1">
        <f t="shared" ca="1" si="38"/>
        <v>7</v>
      </c>
      <c r="B312" s="10">
        <f t="shared" ca="1" si="39"/>
        <v>2493</v>
      </c>
      <c r="C312" s="10">
        <f t="shared" ca="1" si="39"/>
        <v>2276</v>
      </c>
      <c r="D312" s="10">
        <f t="shared" ca="1" si="40"/>
        <v>422</v>
      </c>
      <c r="E312" s="10">
        <f t="shared" ca="1" si="39"/>
        <v>3900</v>
      </c>
      <c r="F312" s="10">
        <f t="shared" ca="1" si="41"/>
        <v>9091</v>
      </c>
      <c r="G312" s="3" t="str">
        <f t="shared" ca="1" si="42"/>
        <v>Αθήνας</v>
      </c>
      <c r="H312" s="3" t="str">
        <f t="shared" ca="1" si="43"/>
        <v>Μάνδρας</v>
      </c>
      <c r="I312" s="3" t="s">
        <v>1</v>
      </c>
      <c r="J312" s="10">
        <f t="shared" ca="1" si="44"/>
        <v>7559</v>
      </c>
      <c r="K312" s="10">
        <f t="shared" ca="1" si="44"/>
        <v>1841</v>
      </c>
      <c r="L312" s="10">
        <f t="shared" ca="1" si="44"/>
        <v>8198</v>
      </c>
      <c r="M312" s="10">
        <f t="shared" ca="1" si="44"/>
        <v>0</v>
      </c>
      <c r="N312" s="10">
        <f t="shared" ca="1" si="45"/>
        <v>17598</v>
      </c>
    </row>
    <row r="313" spans="1:14" s="10" customFormat="1" x14ac:dyDescent="0.25">
      <c r="A313" s="1">
        <f t="shared" ca="1" si="38"/>
        <v>11</v>
      </c>
      <c r="B313" s="10">
        <f t="shared" ca="1" si="39"/>
        <v>3435</v>
      </c>
      <c r="C313" s="10">
        <f t="shared" ca="1" si="39"/>
        <v>2716</v>
      </c>
      <c r="D313" s="10">
        <f t="shared" ca="1" si="40"/>
        <v>291</v>
      </c>
      <c r="E313" s="10">
        <f t="shared" ca="1" si="39"/>
        <v>1618</v>
      </c>
      <c r="F313" s="10">
        <f t="shared" ca="1" si="41"/>
        <v>8060</v>
      </c>
      <c r="G313" s="3" t="str">
        <f t="shared" ca="1" si="42"/>
        <v>Θεσσαλονίκης</v>
      </c>
      <c r="H313" s="3" t="str">
        <f t="shared" ca="1" si="43"/>
        <v>Σίνδου</v>
      </c>
      <c r="I313" s="3" t="s">
        <v>1</v>
      </c>
      <c r="J313" s="10">
        <f t="shared" ca="1" si="44"/>
        <v>9298</v>
      </c>
      <c r="K313" s="10">
        <f t="shared" ca="1" si="44"/>
        <v>0</v>
      </c>
      <c r="L313" s="10">
        <f t="shared" ca="1" si="44"/>
        <v>0</v>
      </c>
      <c r="M313" s="10">
        <f t="shared" ca="1" si="44"/>
        <v>2915</v>
      </c>
      <c r="N313" s="10">
        <f t="shared" ca="1" si="45"/>
        <v>12213</v>
      </c>
    </row>
    <row r="314" spans="1:14" s="10" customFormat="1" x14ac:dyDescent="0.25">
      <c r="A314" s="1">
        <f t="shared" ca="1" si="38"/>
        <v>8</v>
      </c>
      <c r="B314" s="10">
        <f t="shared" ca="1" si="39"/>
        <v>1445</v>
      </c>
      <c r="C314" s="10">
        <f t="shared" ca="1" si="39"/>
        <v>1620</v>
      </c>
      <c r="D314" s="10">
        <f t="shared" ca="1" si="40"/>
        <v>441</v>
      </c>
      <c r="E314" s="10">
        <f t="shared" ca="1" si="39"/>
        <v>3484</v>
      </c>
      <c r="F314" s="10">
        <f t="shared" ca="1" si="41"/>
        <v>6990</v>
      </c>
      <c r="G314" s="3" t="str">
        <f t="shared" ca="1" si="42"/>
        <v>Αθήνας</v>
      </c>
      <c r="H314" s="3" t="str">
        <f t="shared" ca="1" si="43"/>
        <v>Μάνδρας</v>
      </c>
      <c r="I314" s="3" t="s">
        <v>1</v>
      </c>
      <c r="J314" s="10">
        <f t="shared" ca="1" si="44"/>
        <v>0</v>
      </c>
      <c r="K314" s="10">
        <f t="shared" ca="1" si="44"/>
        <v>13011</v>
      </c>
      <c r="L314" s="10">
        <f t="shared" ca="1" si="44"/>
        <v>13422</v>
      </c>
      <c r="M314" s="10">
        <f t="shared" ca="1" si="44"/>
        <v>-2721</v>
      </c>
      <c r="N314" s="10">
        <f t="shared" ca="1" si="45"/>
        <v>23712</v>
      </c>
    </row>
    <row r="315" spans="1:14" s="10" customFormat="1" x14ac:dyDescent="0.25">
      <c r="A315" s="1">
        <f t="shared" ca="1" si="38"/>
        <v>15</v>
      </c>
      <c r="B315" s="10">
        <f t="shared" ca="1" si="39"/>
        <v>2253</v>
      </c>
      <c r="C315" s="10">
        <f t="shared" ca="1" si="39"/>
        <v>984</v>
      </c>
      <c r="D315" s="10">
        <f t="shared" ca="1" si="40"/>
        <v>248</v>
      </c>
      <c r="E315" s="10">
        <f t="shared" ca="1" si="39"/>
        <v>4358</v>
      </c>
      <c r="F315" s="10">
        <f t="shared" ca="1" si="41"/>
        <v>7843</v>
      </c>
      <c r="G315" s="3" t="str">
        <f t="shared" ca="1" si="42"/>
        <v>Θεσσαλονίκης</v>
      </c>
      <c r="H315" s="3" t="str">
        <f t="shared" ca="1" si="43"/>
        <v>Σίνδου</v>
      </c>
      <c r="I315" s="3" t="s">
        <v>1</v>
      </c>
      <c r="J315" s="10">
        <f t="shared" ca="1" si="44"/>
        <v>0</v>
      </c>
      <c r="K315" s="10">
        <f t="shared" ca="1" si="44"/>
        <v>0</v>
      </c>
      <c r="L315" s="10">
        <f t="shared" ca="1" si="44"/>
        <v>11977</v>
      </c>
      <c r="M315" s="10">
        <f t="shared" ca="1" si="44"/>
        <v>11141</v>
      </c>
      <c r="N315" s="10">
        <f t="shared" ca="1" si="45"/>
        <v>23118</v>
      </c>
    </row>
    <row r="316" spans="1:14" s="10" customFormat="1" x14ac:dyDescent="0.25">
      <c r="A316" s="1">
        <f t="shared" ca="1" si="38"/>
        <v>2</v>
      </c>
      <c r="B316" s="10">
        <f t="shared" ca="1" si="39"/>
        <v>4208</v>
      </c>
      <c r="C316" s="10">
        <f t="shared" ca="1" si="39"/>
        <v>876</v>
      </c>
      <c r="D316" s="10">
        <f t="shared" ca="1" si="40"/>
        <v>388</v>
      </c>
      <c r="E316" s="10">
        <f t="shared" ca="1" si="39"/>
        <v>934</v>
      </c>
      <c r="F316" s="10">
        <f t="shared" ca="1" si="41"/>
        <v>6406</v>
      </c>
      <c r="G316" s="3" t="str">
        <f t="shared" ca="1" si="42"/>
        <v>Αθήνας</v>
      </c>
      <c r="H316" s="3" t="str">
        <f t="shared" ca="1" si="43"/>
        <v>Μάνδρας</v>
      </c>
      <c r="I316" s="3" t="s">
        <v>1</v>
      </c>
      <c r="J316" s="10">
        <f t="shared" ca="1" si="44"/>
        <v>0</v>
      </c>
      <c r="K316" s="10">
        <f t="shared" ca="1" si="44"/>
        <v>0</v>
      </c>
      <c r="L316" s="10">
        <f t="shared" ca="1" si="44"/>
        <v>1026</v>
      </c>
      <c r="M316" s="10">
        <f t="shared" ca="1" si="44"/>
        <v>18666</v>
      </c>
      <c r="N316" s="10">
        <f t="shared" ca="1" si="45"/>
        <v>19692</v>
      </c>
    </row>
    <row r="317" spans="1:14" s="10" customFormat="1" x14ac:dyDescent="0.25">
      <c r="A317" s="1">
        <f t="shared" ca="1" si="38"/>
        <v>4</v>
      </c>
      <c r="B317" s="10">
        <f t="shared" ca="1" si="39"/>
        <v>3448</v>
      </c>
      <c r="C317" s="10">
        <f t="shared" ca="1" si="39"/>
        <v>2085</v>
      </c>
      <c r="D317" s="10">
        <f t="shared" ca="1" si="40"/>
        <v>340</v>
      </c>
      <c r="E317" s="10">
        <f t="shared" ca="1" si="39"/>
        <v>2102</v>
      </c>
      <c r="F317" s="10">
        <f t="shared" ca="1" si="41"/>
        <v>7975</v>
      </c>
      <c r="G317" s="3" t="str">
        <f t="shared" ca="1" si="42"/>
        <v>Αθήνας</v>
      </c>
      <c r="H317" s="3" t="str">
        <f t="shared" ca="1" si="43"/>
        <v>Μάνδρας</v>
      </c>
      <c r="I317" s="3" t="s">
        <v>0</v>
      </c>
      <c r="J317" s="10">
        <f t="shared" ca="1" si="44"/>
        <v>-355</v>
      </c>
      <c r="K317" s="10">
        <f t="shared" ca="1" si="44"/>
        <v>3803</v>
      </c>
      <c r="L317" s="10">
        <f t="shared" ca="1" si="44"/>
        <v>6008</v>
      </c>
      <c r="M317" s="10">
        <f t="shared" ca="1" si="44"/>
        <v>15691</v>
      </c>
      <c r="N317" s="10">
        <f t="shared" ca="1" si="45"/>
        <v>25147</v>
      </c>
    </row>
    <row r="318" spans="1:14" s="10" customFormat="1" x14ac:dyDescent="0.25">
      <c r="A318" s="1">
        <f t="shared" ca="1" si="38"/>
        <v>19</v>
      </c>
      <c r="B318" s="10">
        <f t="shared" ca="1" si="39"/>
        <v>2187</v>
      </c>
      <c r="C318" s="10">
        <f t="shared" ca="1" si="39"/>
        <v>508</v>
      </c>
      <c r="D318" s="10">
        <f t="shared" ca="1" si="40"/>
        <v>116</v>
      </c>
      <c r="E318" s="10">
        <f t="shared" ca="1" si="39"/>
        <v>1305</v>
      </c>
      <c r="F318" s="10">
        <f t="shared" ca="1" si="41"/>
        <v>4116</v>
      </c>
      <c r="G318" s="3" t="str">
        <f t="shared" ca="1" si="42"/>
        <v>Θεσσαλονίκης</v>
      </c>
      <c r="H318" s="3" t="str">
        <f t="shared" ca="1" si="43"/>
        <v>Σίνδου</v>
      </c>
      <c r="I318" s="3" t="s">
        <v>1</v>
      </c>
      <c r="J318" s="10">
        <f t="shared" ca="1" si="44"/>
        <v>11948</v>
      </c>
      <c r="K318" s="10">
        <f t="shared" ca="1" si="44"/>
        <v>17478</v>
      </c>
      <c r="L318" s="10">
        <f t="shared" ca="1" si="44"/>
        <v>15839</v>
      </c>
      <c r="M318" s="10">
        <f t="shared" ca="1" si="44"/>
        <v>689</v>
      </c>
      <c r="N318" s="10">
        <f t="shared" ca="1" si="45"/>
        <v>45954</v>
      </c>
    </row>
    <row r="319" spans="1:14" s="10" customFormat="1" x14ac:dyDescent="0.25">
      <c r="A319" s="1">
        <f t="shared" ca="1" si="38"/>
        <v>4</v>
      </c>
      <c r="B319" s="10">
        <f t="shared" ca="1" si="39"/>
        <v>4803</v>
      </c>
      <c r="C319" s="10">
        <f t="shared" ca="1" si="39"/>
        <v>84</v>
      </c>
      <c r="D319" s="10">
        <f t="shared" ca="1" si="40"/>
        <v>480</v>
      </c>
      <c r="E319" s="10">
        <f t="shared" ca="1" si="39"/>
        <v>4167</v>
      </c>
      <c r="F319" s="10">
        <f t="shared" ca="1" si="41"/>
        <v>9534</v>
      </c>
      <c r="G319" s="3" t="str">
        <f t="shared" ca="1" si="42"/>
        <v>Αθήνας</v>
      </c>
      <c r="H319" s="3" t="str">
        <f t="shared" ca="1" si="43"/>
        <v>Μάνδρας</v>
      </c>
      <c r="I319" s="3" t="s">
        <v>1</v>
      </c>
      <c r="J319" s="10">
        <f t="shared" ca="1" si="44"/>
        <v>19566</v>
      </c>
      <c r="K319" s="10">
        <f t="shared" ca="1" si="44"/>
        <v>5164</v>
      </c>
      <c r="L319" s="10">
        <f t="shared" ca="1" si="44"/>
        <v>0</v>
      </c>
      <c r="M319" s="10">
        <f t="shared" ca="1" si="44"/>
        <v>17762</v>
      </c>
      <c r="N319" s="10">
        <f t="shared" ca="1" si="45"/>
        <v>42492</v>
      </c>
    </row>
    <row r="320" spans="1:14" s="10" customFormat="1" x14ac:dyDescent="0.25">
      <c r="A320" s="1">
        <f t="shared" ca="1" si="38"/>
        <v>8</v>
      </c>
      <c r="B320" s="10">
        <f t="shared" ca="1" si="39"/>
        <v>4418</v>
      </c>
      <c r="C320" s="10">
        <f t="shared" ca="1" si="39"/>
        <v>4771</v>
      </c>
      <c r="D320" s="10">
        <f t="shared" ca="1" si="40"/>
        <v>23</v>
      </c>
      <c r="E320" s="10">
        <f t="shared" ca="1" si="39"/>
        <v>987</v>
      </c>
      <c r="F320" s="10">
        <f t="shared" ca="1" si="41"/>
        <v>10199</v>
      </c>
      <c r="G320" s="3" t="str">
        <f t="shared" ca="1" si="42"/>
        <v>Αθήνας</v>
      </c>
      <c r="H320" s="3" t="str">
        <f t="shared" ca="1" si="43"/>
        <v>Ασπροπύργου</v>
      </c>
      <c r="I320" s="3" t="s">
        <v>1</v>
      </c>
      <c r="J320" s="10">
        <f t="shared" ca="1" si="44"/>
        <v>-2490</v>
      </c>
      <c r="K320" s="10">
        <f t="shared" ca="1" si="44"/>
        <v>16207</v>
      </c>
      <c r="L320" s="10">
        <f t="shared" ca="1" si="44"/>
        <v>6373</v>
      </c>
      <c r="M320" s="10">
        <f t="shared" ca="1" si="44"/>
        <v>16255</v>
      </c>
      <c r="N320" s="10">
        <f t="shared" ca="1" si="45"/>
        <v>36345</v>
      </c>
    </row>
    <row r="321" spans="1:14" s="10" customFormat="1" x14ac:dyDescent="0.25">
      <c r="A321" s="1">
        <f t="shared" ca="1" si="38"/>
        <v>14</v>
      </c>
      <c r="B321" s="10">
        <f t="shared" ca="1" si="39"/>
        <v>3852</v>
      </c>
      <c r="C321" s="10">
        <f t="shared" ca="1" si="39"/>
        <v>4044</v>
      </c>
      <c r="D321" s="10">
        <f t="shared" ca="1" si="40"/>
        <v>28</v>
      </c>
      <c r="E321" s="10">
        <f t="shared" ca="1" si="39"/>
        <v>428</v>
      </c>
      <c r="F321" s="10">
        <f t="shared" ca="1" si="41"/>
        <v>8352</v>
      </c>
      <c r="G321" s="3" t="str">
        <f t="shared" ca="1" si="42"/>
        <v>Θεσσαλονίκης</v>
      </c>
      <c r="H321" s="3" t="str">
        <f t="shared" ca="1" si="43"/>
        <v>Σίνδου</v>
      </c>
      <c r="I321" s="3" t="s">
        <v>1</v>
      </c>
      <c r="J321" s="10">
        <f t="shared" ca="1" si="44"/>
        <v>17991</v>
      </c>
      <c r="K321" s="10">
        <f t="shared" ca="1" si="44"/>
        <v>0</v>
      </c>
      <c r="L321" s="10">
        <f t="shared" ca="1" si="44"/>
        <v>4871</v>
      </c>
      <c r="M321" s="10">
        <f t="shared" ca="1" si="44"/>
        <v>-130</v>
      </c>
      <c r="N321" s="10">
        <f t="shared" ca="1" si="45"/>
        <v>22732</v>
      </c>
    </row>
    <row r="322" spans="1:14" s="10" customFormat="1" x14ac:dyDescent="0.25">
      <c r="A322" s="1">
        <f t="shared" ca="1" si="38"/>
        <v>16</v>
      </c>
      <c r="B322" s="10">
        <f t="shared" ca="1" si="39"/>
        <v>1276</v>
      </c>
      <c r="C322" s="10">
        <f t="shared" ca="1" si="39"/>
        <v>3248</v>
      </c>
      <c r="D322" s="10">
        <f t="shared" ca="1" si="40"/>
        <v>372</v>
      </c>
      <c r="E322" s="10">
        <f t="shared" ref="E322:E385" ca="1" si="46">RANDBETWEEN(0,5000)</f>
        <v>2973</v>
      </c>
      <c r="F322" s="10">
        <f t="shared" ca="1" si="41"/>
        <v>7869</v>
      </c>
      <c r="G322" s="3" t="str">
        <f t="shared" ca="1" si="42"/>
        <v>Θεσσαλονίκης</v>
      </c>
      <c r="H322" s="3" t="str">
        <f t="shared" ca="1" si="43"/>
        <v>Σίνδου</v>
      </c>
      <c r="I322" s="3" t="s">
        <v>1</v>
      </c>
      <c r="J322" s="10">
        <f t="shared" ca="1" si="44"/>
        <v>0</v>
      </c>
      <c r="K322" s="10">
        <f t="shared" ca="1" si="44"/>
        <v>0</v>
      </c>
      <c r="L322" s="10">
        <f t="shared" ca="1" si="44"/>
        <v>3249</v>
      </c>
      <c r="M322" s="10">
        <f t="shared" ref="M322" ca="1" si="47">IF(RANDBETWEEN(-5000,10000)&lt;=0,0,RANDBETWEEN(-5000,20000))</f>
        <v>-3765</v>
      </c>
      <c r="N322" s="10">
        <f t="shared" ca="1" si="45"/>
        <v>-516</v>
      </c>
    </row>
    <row r="323" spans="1:14" s="10" customFormat="1" x14ac:dyDescent="0.25">
      <c r="A323" s="1">
        <f t="shared" ref="A323:A386" ca="1" si="48">RANDBETWEEN(1,20)</f>
        <v>2</v>
      </c>
      <c r="B323" s="10">
        <f t="shared" ref="B323:E386" ca="1" si="49">RANDBETWEEN(0,5000)</f>
        <v>1913</v>
      </c>
      <c r="C323" s="10">
        <f t="shared" ca="1" si="49"/>
        <v>2954</v>
      </c>
      <c r="D323" s="10">
        <f t="shared" ref="D323:D386" ca="1" si="50">RANDBETWEEN(0,500)</f>
        <v>475</v>
      </c>
      <c r="E323" s="10">
        <f t="shared" ca="1" si="46"/>
        <v>316</v>
      </c>
      <c r="F323" s="10">
        <f t="shared" ref="F323:F386" ca="1" si="51">SUM(B323:E323)</f>
        <v>5658</v>
      </c>
      <c r="G323" s="3" t="str">
        <f t="shared" ref="G323:G386" ca="1" si="52">IF(A323&lt;10,"Αθήνας","Θεσσαλονίκης")</f>
        <v>Αθήνας</v>
      </c>
      <c r="H323" s="3" t="str">
        <f t="shared" ref="H323:H386" ca="1" si="53">IF(G323="Αθήνας",IF(SUM(B323:E323)&lt;10000,"Μάνδρας","Ασπροπύργου"),"Σίνδου")</f>
        <v>Μάνδρας</v>
      </c>
      <c r="I323" s="3" t="s">
        <v>0</v>
      </c>
      <c r="J323" s="10">
        <f t="shared" ref="J323:M386" ca="1" si="54">IF(RANDBETWEEN(-5000,10000)&lt;=0,0,RANDBETWEEN(-5000,20000))</f>
        <v>9598</v>
      </c>
      <c r="K323" s="10">
        <f t="shared" ca="1" si="54"/>
        <v>-1352</v>
      </c>
      <c r="L323" s="10">
        <f t="shared" ca="1" si="54"/>
        <v>2207</v>
      </c>
      <c r="M323" s="10">
        <f t="shared" ca="1" si="54"/>
        <v>18983</v>
      </c>
      <c r="N323" s="10">
        <f t="shared" ref="N323:N386" ca="1" si="55">SUM(J323:M323)</f>
        <v>29436</v>
      </c>
    </row>
    <row r="324" spans="1:14" s="10" customFormat="1" x14ac:dyDescent="0.25">
      <c r="A324" s="1">
        <f t="shared" ca="1" si="48"/>
        <v>1</v>
      </c>
      <c r="B324" s="10">
        <f t="shared" ca="1" si="49"/>
        <v>1907</v>
      </c>
      <c r="C324" s="10">
        <f t="shared" ca="1" si="49"/>
        <v>3054</v>
      </c>
      <c r="D324" s="10">
        <f t="shared" ca="1" si="50"/>
        <v>306</v>
      </c>
      <c r="E324" s="10">
        <f t="shared" ca="1" si="46"/>
        <v>2594</v>
      </c>
      <c r="F324" s="10">
        <f t="shared" ca="1" si="51"/>
        <v>7861</v>
      </c>
      <c r="G324" s="3" t="str">
        <f t="shared" ca="1" si="52"/>
        <v>Αθήνας</v>
      </c>
      <c r="H324" s="3" t="str">
        <f t="shared" ca="1" si="53"/>
        <v>Μάνδρας</v>
      </c>
      <c r="I324" s="3" t="s">
        <v>1</v>
      </c>
      <c r="J324" s="10">
        <f t="shared" ca="1" si="54"/>
        <v>0</v>
      </c>
      <c r="K324" s="10">
        <f t="shared" ca="1" si="54"/>
        <v>0</v>
      </c>
      <c r="L324" s="10">
        <f t="shared" ca="1" si="54"/>
        <v>0</v>
      </c>
      <c r="M324" s="10">
        <f t="shared" ca="1" si="54"/>
        <v>0</v>
      </c>
      <c r="N324" s="10">
        <f t="shared" ca="1" si="55"/>
        <v>0</v>
      </c>
    </row>
    <row r="325" spans="1:14" s="10" customFormat="1" x14ac:dyDescent="0.25">
      <c r="A325" s="1">
        <f t="shared" ca="1" si="48"/>
        <v>20</v>
      </c>
      <c r="B325" s="10">
        <f t="shared" ca="1" si="49"/>
        <v>660</v>
      </c>
      <c r="C325" s="10">
        <f t="shared" ca="1" si="49"/>
        <v>4754</v>
      </c>
      <c r="D325" s="10">
        <f t="shared" ca="1" si="50"/>
        <v>489</v>
      </c>
      <c r="E325" s="10">
        <f t="shared" ca="1" si="46"/>
        <v>3199</v>
      </c>
      <c r="F325" s="10">
        <f t="shared" ca="1" si="51"/>
        <v>9102</v>
      </c>
      <c r="G325" s="3" t="str">
        <f t="shared" ca="1" si="52"/>
        <v>Θεσσαλονίκης</v>
      </c>
      <c r="H325" s="3" t="str">
        <f t="shared" ca="1" si="53"/>
        <v>Σίνδου</v>
      </c>
      <c r="I325" s="3" t="s">
        <v>1</v>
      </c>
      <c r="J325" s="10">
        <f t="shared" ca="1" si="54"/>
        <v>14294</v>
      </c>
      <c r="K325" s="10">
        <f t="shared" ca="1" si="54"/>
        <v>0</v>
      </c>
      <c r="L325" s="10">
        <f t="shared" ca="1" si="54"/>
        <v>0</v>
      </c>
      <c r="M325" s="10">
        <f t="shared" ca="1" si="54"/>
        <v>0</v>
      </c>
      <c r="N325" s="10">
        <f t="shared" ca="1" si="55"/>
        <v>14294</v>
      </c>
    </row>
    <row r="326" spans="1:14" s="10" customFormat="1" x14ac:dyDescent="0.25">
      <c r="A326" s="1">
        <f t="shared" ca="1" si="48"/>
        <v>12</v>
      </c>
      <c r="B326" s="10">
        <f t="shared" ca="1" si="49"/>
        <v>4908</v>
      </c>
      <c r="C326" s="10">
        <f t="shared" ca="1" si="49"/>
        <v>2744</v>
      </c>
      <c r="D326" s="10">
        <f t="shared" ca="1" si="50"/>
        <v>126</v>
      </c>
      <c r="E326" s="10">
        <f t="shared" ca="1" si="46"/>
        <v>835</v>
      </c>
      <c r="F326" s="10">
        <f t="shared" ca="1" si="51"/>
        <v>8613</v>
      </c>
      <c r="G326" s="3" t="str">
        <f t="shared" ca="1" si="52"/>
        <v>Θεσσαλονίκης</v>
      </c>
      <c r="H326" s="3" t="str">
        <f t="shared" ca="1" si="53"/>
        <v>Σίνδου</v>
      </c>
      <c r="I326" s="3" t="s">
        <v>1</v>
      </c>
      <c r="J326" s="10">
        <f t="shared" ca="1" si="54"/>
        <v>0</v>
      </c>
      <c r="K326" s="10">
        <f t="shared" ca="1" si="54"/>
        <v>19458</v>
      </c>
      <c r="L326" s="10">
        <f t="shared" ca="1" si="54"/>
        <v>15880</v>
      </c>
      <c r="M326" s="10">
        <f t="shared" ca="1" si="54"/>
        <v>0</v>
      </c>
      <c r="N326" s="10">
        <f t="shared" ca="1" si="55"/>
        <v>35338</v>
      </c>
    </row>
    <row r="327" spans="1:14" s="10" customFormat="1" x14ac:dyDescent="0.25">
      <c r="A327" s="1">
        <f t="shared" ca="1" si="48"/>
        <v>1</v>
      </c>
      <c r="B327" s="10">
        <f t="shared" ca="1" si="49"/>
        <v>2406</v>
      </c>
      <c r="C327" s="10">
        <f t="shared" ca="1" si="49"/>
        <v>1765</v>
      </c>
      <c r="D327" s="10">
        <f t="shared" ca="1" si="50"/>
        <v>89</v>
      </c>
      <c r="E327" s="10">
        <f t="shared" ca="1" si="46"/>
        <v>2080</v>
      </c>
      <c r="F327" s="10">
        <f t="shared" ca="1" si="51"/>
        <v>6340</v>
      </c>
      <c r="G327" s="3" t="str">
        <f t="shared" ca="1" si="52"/>
        <v>Αθήνας</v>
      </c>
      <c r="H327" s="3" t="str">
        <f t="shared" ca="1" si="53"/>
        <v>Μάνδρας</v>
      </c>
      <c r="I327" s="3" t="s">
        <v>1</v>
      </c>
      <c r="J327" s="10">
        <f t="shared" ca="1" si="54"/>
        <v>0</v>
      </c>
      <c r="K327" s="10">
        <f t="shared" ca="1" si="54"/>
        <v>14825</v>
      </c>
      <c r="L327" s="10">
        <f t="shared" ca="1" si="54"/>
        <v>8894</v>
      </c>
      <c r="M327" s="10">
        <f t="shared" ca="1" si="54"/>
        <v>0</v>
      </c>
      <c r="N327" s="10">
        <f t="shared" ca="1" si="55"/>
        <v>23719</v>
      </c>
    </row>
    <row r="328" spans="1:14" s="10" customFormat="1" x14ac:dyDescent="0.25">
      <c r="A328" s="1">
        <f t="shared" ca="1" si="48"/>
        <v>20</v>
      </c>
      <c r="B328" s="10">
        <f t="shared" ca="1" si="49"/>
        <v>2785</v>
      </c>
      <c r="C328" s="10">
        <f t="shared" ca="1" si="49"/>
        <v>2229</v>
      </c>
      <c r="D328" s="10">
        <f t="shared" ca="1" si="50"/>
        <v>295</v>
      </c>
      <c r="E328" s="10">
        <f t="shared" ca="1" si="46"/>
        <v>3360</v>
      </c>
      <c r="F328" s="10">
        <f t="shared" ca="1" si="51"/>
        <v>8669</v>
      </c>
      <c r="G328" s="3" t="str">
        <f t="shared" ca="1" si="52"/>
        <v>Θεσσαλονίκης</v>
      </c>
      <c r="H328" s="3" t="str">
        <f t="shared" ca="1" si="53"/>
        <v>Σίνδου</v>
      </c>
      <c r="I328" s="3" t="s">
        <v>0</v>
      </c>
      <c r="J328" s="10">
        <f t="shared" ca="1" si="54"/>
        <v>284</v>
      </c>
      <c r="K328" s="10">
        <f t="shared" ca="1" si="54"/>
        <v>-787</v>
      </c>
      <c r="L328" s="10">
        <f t="shared" ca="1" si="54"/>
        <v>0</v>
      </c>
      <c r="M328" s="10">
        <f t="shared" ca="1" si="54"/>
        <v>3105</v>
      </c>
      <c r="N328" s="10">
        <f t="shared" ca="1" si="55"/>
        <v>2602</v>
      </c>
    </row>
    <row r="329" spans="1:14" s="10" customFormat="1" x14ac:dyDescent="0.25">
      <c r="A329" s="1">
        <f t="shared" ca="1" si="48"/>
        <v>6</v>
      </c>
      <c r="B329" s="10">
        <f t="shared" ca="1" si="49"/>
        <v>3892</v>
      </c>
      <c r="C329" s="10">
        <f t="shared" ca="1" si="49"/>
        <v>1158</v>
      </c>
      <c r="D329" s="10">
        <f t="shared" ca="1" si="50"/>
        <v>169</v>
      </c>
      <c r="E329" s="10">
        <f t="shared" ca="1" si="46"/>
        <v>3953</v>
      </c>
      <c r="F329" s="10">
        <f t="shared" ca="1" si="51"/>
        <v>9172</v>
      </c>
      <c r="G329" s="3" t="str">
        <f t="shared" ca="1" si="52"/>
        <v>Αθήνας</v>
      </c>
      <c r="H329" s="3" t="str">
        <f t="shared" ca="1" si="53"/>
        <v>Μάνδρας</v>
      </c>
      <c r="I329" s="3" t="s">
        <v>0</v>
      </c>
      <c r="J329" s="10">
        <f t="shared" ca="1" si="54"/>
        <v>17130</v>
      </c>
      <c r="K329" s="10">
        <f t="shared" ca="1" si="54"/>
        <v>18149</v>
      </c>
      <c r="L329" s="10">
        <f t="shared" ca="1" si="54"/>
        <v>17740</v>
      </c>
      <c r="M329" s="10">
        <f t="shared" ca="1" si="54"/>
        <v>0</v>
      </c>
      <c r="N329" s="10">
        <f t="shared" ca="1" si="55"/>
        <v>53019</v>
      </c>
    </row>
    <row r="330" spans="1:14" s="10" customFormat="1" x14ac:dyDescent="0.25">
      <c r="A330" s="1">
        <f t="shared" ca="1" si="48"/>
        <v>1</v>
      </c>
      <c r="B330" s="10">
        <f t="shared" ca="1" si="49"/>
        <v>3118</v>
      </c>
      <c r="C330" s="10">
        <f t="shared" ca="1" si="49"/>
        <v>1619</v>
      </c>
      <c r="D330" s="10">
        <f t="shared" ca="1" si="50"/>
        <v>479</v>
      </c>
      <c r="E330" s="10">
        <f t="shared" ca="1" si="46"/>
        <v>270</v>
      </c>
      <c r="F330" s="10">
        <f t="shared" ca="1" si="51"/>
        <v>5486</v>
      </c>
      <c r="G330" s="3" t="str">
        <f t="shared" ca="1" si="52"/>
        <v>Αθήνας</v>
      </c>
      <c r="H330" s="3" t="str">
        <f t="shared" ca="1" si="53"/>
        <v>Μάνδρας</v>
      </c>
      <c r="I330" s="3" t="s">
        <v>1</v>
      </c>
      <c r="J330" s="10">
        <f t="shared" ca="1" si="54"/>
        <v>4379</v>
      </c>
      <c r="K330" s="10">
        <f t="shared" ca="1" si="54"/>
        <v>0</v>
      </c>
      <c r="L330" s="10">
        <f t="shared" ca="1" si="54"/>
        <v>13010</v>
      </c>
      <c r="M330" s="10">
        <f t="shared" ca="1" si="54"/>
        <v>8710</v>
      </c>
      <c r="N330" s="10">
        <f t="shared" ca="1" si="55"/>
        <v>26099</v>
      </c>
    </row>
    <row r="331" spans="1:14" s="10" customFormat="1" x14ac:dyDescent="0.25">
      <c r="A331" s="1">
        <f t="shared" ca="1" si="48"/>
        <v>3</v>
      </c>
      <c r="B331" s="10">
        <f t="shared" ca="1" si="49"/>
        <v>2182</v>
      </c>
      <c r="C331" s="10">
        <f t="shared" ca="1" si="49"/>
        <v>1709</v>
      </c>
      <c r="D331" s="10">
        <f t="shared" ca="1" si="50"/>
        <v>180</v>
      </c>
      <c r="E331" s="10">
        <f t="shared" ca="1" si="46"/>
        <v>1378</v>
      </c>
      <c r="F331" s="10">
        <f t="shared" ca="1" si="51"/>
        <v>5449</v>
      </c>
      <c r="G331" s="3" t="str">
        <f t="shared" ca="1" si="52"/>
        <v>Αθήνας</v>
      </c>
      <c r="H331" s="3" t="str">
        <f t="shared" ca="1" si="53"/>
        <v>Μάνδρας</v>
      </c>
      <c r="I331" s="3" t="s">
        <v>1</v>
      </c>
      <c r="J331" s="10">
        <f t="shared" ca="1" si="54"/>
        <v>0</v>
      </c>
      <c r="K331" s="10">
        <f t="shared" ca="1" si="54"/>
        <v>3073</v>
      </c>
      <c r="L331" s="10">
        <f t="shared" ca="1" si="54"/>
        <v>0</v>
      </c>
      <c r="M331" s="10">
        <f t="shared" ca="1" si="54"/>
        <v>0</v>
      </c>
      <c r="N331" s="10">
        <f t="shared" ca="1" si="55"/>
        <v>3073</v>
      </c>
    </row>
    <row r="332" spans="1:14" s="10" customFormat="1" x14ac:dyDescent="0.25">
      <c r="A332" s="1">
        <f t="shared" ca="1" si="48"/>
        <v>14</v>
      </c>
      <c r="B332" s="10">
        <f t="shared" ca="1" si="49"/>
        <v>1894</v>
      </c>
      <c r="C332" s="10">
        <f t="shared" ca="1" si="49"/>
        <v>3900</v>
      </c>
      <c r="D332" s="10">
        <f t="shared" ca="1" si="50"/>
        <v>55</v>
      </c>
      <c r="E332" s="10">
        <f t="shared" ca="1" si="46"/>
        <v>2495</v>
      </c>
      <c r="F332" s="10">
        <f t="shared" ca="1" si="51"/>
        <v>8344</v>
      </c>
      <c r="G332" s="3" t="str">
        <f t="shared" ca="1" si="52"/>
        <v>Θεσσαλονίκης</v>
      </c>
      <c r="H332" s="3" t="str">
        <f t="shared" ca="1" si="53"/>
        <v>Σίνδου</v>
      </c>
      <c r="I332" s="3" t="s">
        <v>0</v>
      </c>
      <c r="J332" s="10">
        <f t="shared" ca="1" si="54"/>
        <v>1906</v>
      </c>
      <c r="K332" s="10">
        <f t="shared" ca="1" si="54"/>
        <v>11479</v>
      </c>
      <c r="L332" s="10">
        <f t="shared" ca="1" si="54"/>
        <v>-4393</v>
      </c>
      <c r="M332" s="10">
        <f t="shared" ca="1" si="54"/>
        <v>17559</v>
      </c>
      <c r="N332" s="10">
        <f t="shared" ca="1" si="55"/>
        <v>26551</v>
      </c>
    </row>
    <row r="333" spans="1:14" s="10" customFormat="1" x14ac:dyDescent="0.25">
      <c r="A333" s="1">
        <f t="shared" ca="1" si="48"/>
        <v>20</v>
      </c>
      <c r="B333" s="10">
        <f t="shared" ca="1" si="49"/>
        <v>4322</v>
      </c>
      <c r="C333" s="10">
        <f t="shared" ca="1" si="49"/>
        <v>1700</v>
      </c>
      <c r="D333" s="10">
        <f t="shared" ca="1" si="50"/>
        <v>288</v>
      </c>
      <c r="E333" s="10">
        <f t="shared" ca="1" si="46"/>
        <v>476</v>
      </c>
      <c r="F333" s="10">
        <f t="shared" ca="1" si="51"/>
        <v>6786</v>
      </c>
      <c r="G333" s="3" t="str">
        <f t="shared" ca="1" si="52"/>
        <v>Θεσσαλονίκης</v>
      </c>
      <c r="H333" s="3" t="str">
        <f t="shared" ca="1" si="53"/>
        <v>Σίνδου</v>
      </c>
      <c r="I333" s="3" t="s">
        <v>1</v>
      </c>
      <c r="J333" s="10">
        <f t="shared" ca="1" si="54"/>
        <v>392</v>
      </c>
      <c r="K333" s="10">
        <f t="shared" ca="1" si="54"/>
        <v>14835</v>
      </c>
      <c r="L333" s="10">
        <f t="shared" ca="1" si="54"/>
        <v>5968</v>
      </c>
      <c r="M333" s="10">
        <f t="shared" ca="1" si="54"/>
        <v>10868</v>
      </c>
      <c r="N333" s="10">
        <f t="shared" ca="1" si="55"/>
        <v>32063</v>
      </c>
    </row>
    <row r="334" spans="1:14" s="10" customFormat="1" x14ac:dyDescent="0.25">
      <c r="A334" s="1">
        <f t="shared" ca="1" si="48"/>
        <v>15</v>
      </c>
      <c r="B334" s="10">
        <f t="shared" ca="1" si="49"/>
        <v>1625</v>
      </c>
      <c r="C334" s="10">
        <f t="shared" ca="1" si="49"/>
        <v>2861</v>
      </c>
      <c r="D334" s="10">
        <f t="shared" ca="1" si="50"/>
        <v>125</v>
      </c>
      <c r="E334" s="10">
        <f t="shared" ca="1" si="46"/>
        <v>611</v>
      </c>
      <c r="F334" s="10">
        <f t="shared" ca="1" si="51"/>
        <v>5222</v>
      </c>
      <c r="G334" s="3" t="str">
        <f t="shared" ca="1" si="52"/>
        <v>Θεσσαλονίκης</v>
      </c>
      <c r="H334" s="3" t="str">
        <f t="shared" ca="1" si="53"/>
        <v>Σίνδου</v>
      </c>
      <c r="I334" s="3" t="s">
        <v>1</v>
      </c>
      <c r="J334" s="10">
        <f t="shared" ca="1" si="54"/>
        <v>11934</v>
      </c>
      <c r="K334" s="10">
        <f t="shared" ca="1" si="54"/>
        <v>12710</v>
      </c>
      <c r="L334" s="10">
        <f t="shared" ca="1" si="54"/>
        <v>0</v>
      </c>
      <c r="M334" s="10">
        <f t="shared" ca="1" si="54"/>
        <v>17928</v>
      </c>
      <c r="N334" s="10">
        <f t="shared" ca="1" si="55"/>
        <v>42572</v>
      </c>
    </row>
    <row r="335" spans="1:14" s="10" customFormat="1" x14ac:dyDescent="0.25">
      <c r="A335" s="1">
        <f t="shared" ca="1" si="48"/>
        <v>8</v>
      </c>
      <c r="B335" s="10">
        <f t="shared" ca="1" si="49"/>
        <v>4154</v>
      </c>
      <c r="C335" s="10">
        <f t="shared" ca="1" si="49"/>
        <v>2797</v>
      </c>
      <c r="D335" s="10">
        <f t="shared" ca="1" si="50"/>
        <v>341</v>
      </c>
      <c r="E335" s="10">
        <f t="shared" ca="1" si="46"/>
        <v>2483</v>
      </c>
      <c r="F335" s="10">
        <f t="shared" ca="1" si="51"/>
        <v>9775</v>
      </c>
      <c r="G335" s="3" t="str">
        <f t="shared" ca="1" si="52"/>
        <v>Αθήνας</v>
      </c>
      <c r="H335" s="3" t="str">
        <f t="shared" ca="1" si="53"/>
        <v>Μάνδρας</v>
      </c>
      <c r="I335" s="3" t="s">
        <v>1</v>
      </c>
      <c r="J335" s="10">
        <f t="shared" ca="1" si="54"/>
        <v>13517</v>
      </c>
      <c r="K335" s="10">
        <f t="shared" ca="1" si="54"/>
        <v>-115</v>
      </c>
      <c r="L335" s="10">
        <f t="shared" ca="1" si="54"/>
        <v>6953</v>
      </c>
      <c r="M335" s="10">
        <f t="shared" ca="1" si="54"/>
        <v>0</v>
      </c>
      <c r="N335" s="10">
        <f t="shared" ca="1" si="55"/>
        <v>20355</v>
      </c>
    </row>
    <row r="336" spans="1:14" s="10" customFormat="1" x14ac:dyDescent="0.25">
      <c r="A336" s="1">
        <f t="shared" ca="1" si="48"/>
        <v>4</v>
      </c>
      <c r="B336" s="10">
        <f t="shared" ca="1" si="49"/>
        <v>3407</v>
      </c>
      <c r="C336" s="10">
        <f t="shared" ca="1" si="49"/>
        <v>3186</v>
      </c>
      <c r="D336" s="10">
        <f t="shared" ca="1" si="50"/>
        <v>456</v>
      </c>
      <c r="E336" s="10">
        <f t="shared" ca="1" si="46"/>
        <v>3399</v>
      </c>
      <c r="F336" s="10">
        <f t="shared" ca="1" si="51"/>
        <v>10448</v>
      </c>
      <c r="G336" s="3" t="str">
        <f t="shared" ca="1" si="52"/>
        <v>Αθήνας</v>
      </c>
      <c r="H336" s="3" t="str">
        <f t="shared" ca="1" si="53"/>
        <v>Ασπροπύργου</v>
      </c>
      <c r="I336" s="3" t="s">
        <v>1</v>
      </c>
      <c r="J336" s="10">
        <f t="shared" ca="1" si="54"/>
        <v>5635</v>
      </c>
      <c r="K336" s="10">
        <f t="shared" ca="1" si="54"/>
        <v>18832</v>
      </c>
      <c r="L336" s="10">
        <f t="shared" ca="1" si="54"/>
        <v>-917</v>
      </c>
      <c r="M336" s="10">
        <f t="shared" ca="1" si="54"/>
        <v>6592</v>
      </c>
      <c r="N336" s="10">
        <f t="shared" ca="1" si="55"/>
        <v>30142</v>
      </c>
    </row>
    <row r="337" spans="1:14" s="10" customFormat="1" x14ac:dyDescent="0.25">
      <c r="A337" s="1">
        <f t="shared" ca="1" si="48"/>
        <v>4</v>
      </c>
      <c r="B337" s="10">
        <f t="shared" ca="1" si="49"/>
        <v>3942</v>
      </c>
      <c r="C337" s="10">
        <f t="shared" ca="1" si="49"/>
        <v>4833</v>
      </c>
      <c r="D337" s="10">
        <f t="shared" ca="1" si="50"/>
        <v>265</v>
      </c>
      <c r="E337" s="10">
        <f t="shared" ca="1" si="46"/>
        <v>4289</v>
      </c>
      <c r="F337" s="10">
        <f t="shared" ca="1" si="51"/>
        <v>13329</v>
      </c>
      <c r="G337" s="3" t="str">
        <f t="shared" ca="1" si="52"/>
        <v>Αθήνας</v>
      </c>
      <c r="H337" s="3" t="str">
        <f t="shared" ca="1" si="53"/>
        <v>Ασπροπύργου</v>
      </c>
      <c r="I337" s="3" t="s">
        <v>1</v>
      </c>
      <c r="J337" s="10">
        <f t="shared" ca="1" si="54"/>
        <v>7957</v>
      </c>
      <c r="K337" s="10">
        <f t="shared" ca="1" si="54"/>
        <v>0</v>
      </c>
      <c r="L337" s="10">
        <f t="shared" ca="1" si="54"/>
        <v>8650</v>
      </c>
      <c r="M337" s="10">
        <f t="shared" ca="1" si="54"/>
        <v>3892</v>
      </c>
      <c r="N337" s="10">
        <f t="shared" ca="1" si="55"/>
        <v>20499</v>
      </c>
    </row>
    <row r="338" spans="1:14" s="10" customFormat="1" x14ac:dyDescent="0.25">
      <c r="A338" s="1">
        <f t="shared" ca="1" si="48"/>
        <v>7</v>
      </c>
      <c r="B338" s="10">
        <f t="shared" ca="1" si="49"/>
        <v>109</v>
      </c>
      <c r="C338" s="10">
        <f t="shared" ca="1" si="49"/>
        <v>3384</v>
      </c>
      <c r="D338" s="10">
        <f t="shared" ca="1" si="50"/>
        <v>311</v>
      </c>
      <c r="E338" s="10">
        <f t="shared" ca="1" si="46"/>
        <v>462</v>
      </c>
      <c r="F338" s="10">
        <f t="shared" ca="1" si="51"/>
        <v>4266</v>
      </c>
      <c r="G338" s="3" t="str">
        <f t="shared" ca="1" si="52"/>
        <v>Αθήνας</v>
      </c>
      <c r="H338" s="3" t="str">
        <f t="shared" ca="1" si="53"/>
        <v>Μάνδρας</v>
      </c>
      <c r="I338" s="3" t="s">
        <v>1</v>
      </c>
      <c r="J338" s="10">
        <f t="shared" ca="1" si="54"/>
        <v>0</v>
      </c>
      <c r="K338" s="10">
        <f t="shared" ca="1" si="54"/>
        <v>6744</v>
      </c>
      <c r="L338" s="10">
        <f t="shared" ca="1" si="54"/>
        <v>11108</v>
      </c>
      <c r="M338" s="10">
        <f t="shared" ca="1" si="54"/>
        <v>0</v>
      </c>
      <c r="N338" s="10">
        <f t="shared" ca="1" si="55"/>
        <v>17852</v>
      </c>
    </row>
    <row r="339" spans="1:14" s="10" customFormat="1" x14ac:dyDescent="0.25">
      <c r="A339" s="1">
        <f t="shared" ca="1" si="48"/>
        <v>1</v>
      </c>
      <c r="B339" s="10">
        <f t="shared" ca="1" si="49"/>
        <v>2730</v>
      </c>
      <c r="C339" s="10">
        <f t="shared" ca="1" si="49"/>
        <v>3537</v>
      </c>
      <c r="D339" s="10">
        <f t="shared" ca="1" si="50"/>
        <v>66</v>
      </c>
      <c r="E339" s="10">
        <f t="shared" ca="1" si="46"/>
        <v>2727</v>
      </c>
      <c r="F339" s="10">
        <f t="shared" ca="1" si="51"/>
        <v>9060</v>
      </c>
      <c r="G339" s="3" t="str">
        <f t="shared" ca="1" si="52"/>
        <v>Αθήνας</v>
      </c>
      <c r="H339" s="3" t="str">
        <f t="shared" ca="1" si="53"/>
        <v>Μάνδρας</v>
      </c>
      <c r="I339" s="3" t="s">
        <v>1</v>
      </c>
      <c r="J339" s="10">
        <f t="shared" ca="1" si="54"/>
        <v>16758</v>
      </c>
      <c r="K339" s="10">
        <f t="shared" ca="1" si="54"/>
        <v>11152</v>
      </c>
      <c r="L339" s="10">
        <f t="shared" ca="1" si="54"/>
        <v>0</v>
      </c>
      <c r="M339" s="10">
        <f t="shared" ca="1" si="54"/>
        <v>-906</v>
      </c>
      <c r="N339" s="10">
        <f t="shared" ca="1" si="55"/>
        <v>27004</v>
      </c>
    </row>
    <row r="340" spans="1:14" s="10" customFormat="1" x14ac:dyDescent="0.25">
      <c r="A340" s="1">
        <f t="shared" ca="1" si="48"/>
        <v>19</v>
      </c>
      <c r="B340" s="10">
        <f t="shared" ca="1" si="49"/>
        <v>4179</v>
      </c>
      <c r="C340" s="10">
        <f t="shared" ca="1" si="49"/>
        <v>2963</v>
      </c>
      <c r="D340" s="10">
        <f t="shared" ca="1" si="50"/>
        <v>329</v>
      </c>
      <c r="E340" s="10">
        <f t="shared" ca="1" si="46"/>
        <v>4197</v>
      </c>
      <c r="F340" s="10">
        <f t="shared" ca="1" si="51"/>
        <v>11668</v>
      </c>
      <c r="G340" s="3" t="str">
        <f t="shared" ca="1" si="52"/>
        <v>Θεσσαλονίκης</v>
      </c>
      <c r="H340" s="3" t="str">
        <f t="shared" ca="1" si="53"/>
        <v>Σίνδου</v>
      </c>
      <c r="I340" s="3" t="s">
        <v>1</v>
      </c>
      <c r="J340" s="10">
        <f t="shared" ca="1" si="54"/>
        <v>-2803</v>
      </c>
      <c r="K340" s="10">
        <f t="shared" ca="1" si="54"/>
        <v>5045</v>
      </c>
      <c r="L340" s="10">
        <f t="shared" ca="1" si="54"/>
        <v>0</v>
      </c>
      <c r="M340" s="10">
        <f t="shared" ca="1" si="54"/>
        <v>0</v>
      </c>
      <c r="N340" s="10">
        <f t="shared" ca="1" si="55"/>
        <v>2242</v>
      </c>
    </row>
    <row r="341" spans="1:14" s="10" customFormat="1" x14ac:dyDescent="0.25">
      <c r="A341" s="1">
        <f t="shared" ca="1" si="48"/>
        <v>15</v>
      </c>
      <c r="B341" s="10">
        <f t="shared" ca="1" si="49"/>
        <v>2358</v>
      </c>
      <c r="C341" s="10">
        <f t="shared" ca="1" si="49"/>
        <v>3471</v>
      </c>
      <c r="D341" s="10">
        <f t="shared" ca="1" si="50"/>
        <v>295</v>
      </c>
      <c r="E341" s="10">
        <f t="shared" ca="1" si="46"/>
        <v>3340</v>
      </c>
      <c r="F341" s="10">
        <f t="shared" ca="1" si="51"/>
        <v>9464</v>
      </c>
      <c r="G341" s="3" t="str">
        <f t="shared" ca="1" si="52"/>
        <v>Θεσσαλονίκης</v>
      </c>
      <c r="H341" s="3" t="str">
        <f t="shared" ca="1" si="53"/>
        <v>Σίνδου</v>
      </c>
      <c r="I341" s="3" t="s">
        <v>1</v>
      </c>
      <c r="J341" s="10">
        <f t="shared" ca="1" si="54"/>
        <v>2757</v>
      </c>
      <c r="K341" s="10">
        <f t="shared" ca="1" si="54"/>
        <v>16114</v>
      </c>
      <c r="L341" s="10">
        <f t="shared" ca="1" si="54"/>
        <v>-3960</v>
      </c>
      <c r="M341" s="10">
        <f t="shared" ca="1" si="54"/>
        <v>15377</v>
      </c>
      <c r="N341" s="10">
        <f t="shared" ca="1" si="55"/>
        <v>30288</v>
      </c>
    </row>
    <row r="342" spans="1:14" s="10" customFormat="1" x14ac:dyDescent="0.25">
      <c r="A342" s="1">
        <f t="shared" ca="1" si="48"/>
        <v>6</v>
      </c>
      <c r="B342" s="10">
        <f t="shared" ca="1" si="49"/>
        <v>3461</v>
      </c>
      <c r="C342" s="10">
        <f t="shared" ca="1" si="49"/>
        <v>3605</v>
      </c>
      <c r="D342" s="10">
        <f t="shared" ca="1" si="50"/>
        <v>193</v>
      </c>
      <c r="E342" s="10">
        <f t="shared" ca="1" si="46"/>
        <v>2391</v>
      </c>
      <c r="F342" s="10">
        <f t="shared" ca="1" si="51"/>
        <v>9650</v>
      </c>
      <c r="G342" s="3" t="str">
        <f t="shared" ca="1" si="52"/>
        <v>Αθήνας</v>
      </c>
      <c r="H342" s="3" t="str">
        <f t="shared" ca="1" si="53"/>
        <v>Μάνδρας</v>
      </c>
      <c r="I342" s="3" t="s">
        <v>1</v>
      </c>
      <c r="J342" s="10">
        <f t="shared" ca="1" si="54"/>
        <v>7630</v>
      </c>
      <c r="K342" s="10">
        <f t="shared" ca="1" si="54"/>
        <v>11774</v>
      </c>
      <c r="L342" s="10">
        <f t="shared" ca="1" si="54"/>
        <v>6082</v>
      </c>
      <c r="M342" s="10">
        <f t="shared" ca="1" si="54"/>
        <v>0</v>
      </c>
      <c r="N342" s="10">
        <f t="shared" ca="1" si="55"/>
        <v>25486</v>
      </c>
    </row>
    <row r="343" spans="1:14" s="10" customFormat="1" x14ac:dyDescent="0.25">
      <c r="A343" s="1">
        <f t="shared" ca="1" si="48"/>
        <v>1</v>
      </c>
      <c r="B343" s="10">
        <f t="shared" ca="1" si="49"/>
        <v>2747</v>
      </c>
      <c r="C343" s="10">
        <f t="shared" ca="1" si="49"/>
        <v>1158</v>
      </c>
      <c r="D343" s="10">
        <f t="shared" ca="1" si="50"/>
        <v>444</v>
      </c>
      <c r="E343" s="10">
        <f t="shared" ca="1" si="46"/>
        <v>4298</v>
      </c>
      <c r="F343" s="10">
        <f t="shared" ca="1" si="51"/>
        <v>8647</v>
      </c>
      <c r="G343" s="3" t="str">
        <f t="shared" ca="1" si="52"/>
        <v>Αθήνας</v>
      </c>
      <c r="H343" s="3" t="str">
        <f t="shared" ca="1" si="53"/>
        <v>Μάνδρας</v>
      </c>
      <c r="I343" s="3" t="s">
        <v>1</v>
      </c>
      <c r="J343" s="10">
        <f t="shared" ca="1" si="54"/>
        <v>0</v>
      </c>
      <c r="K343" s="10">
        <f t="shared" ca="1" si="54"/>
        <v>0</v>
      </c>
      <c r="L343" s="10">
        <f t="shared" ca="1" si="54"/>
        <v>0</v>
      </c>
      <c r="M343" s="10">
        <f t="shared" ca="1" si="54"/>
        <v>0</v>
      </c>
      <c r="N343" s="10">
        <f t="shared" ca="1" si="55"/>
        <v>0</v>
      </c>
    </row>
    <row r="344" spans="1:14" s="10" customFormat="1" x14ac:dyDescent="0.25">
      <c r="A344" s="1">
        <f t="shared" ca="1" si="48"/>
        <v>1</v>
      </c>
      <c r="B344" s="10">
        <f t="shared" ca="1" si="49"/>
        <v>4484</v>
      </c>
      <c r="C344" s="10">
        <f t="shared" ca="1" si="49"/>
        <v>1197</v>
      </c>
      <c r="D344" s="10">
        <f t="shared" ca="1" si="50"/>
        <v>382</v>
      </c>
      <c r="E344" s="10">
        <f t="shared" ca="1" si="46"/>
        <v>1724</v>
      </c>
      <c r="F344" s="10">
        <f t="shared" ca="1" si="51"/>
        <v>7787</v>
      </c>
      <c r="G344" s="3" t="str">
        <f t="shared" ca="1" si="52"/>
        <v>Αθήνας</v>
      </c>
      <c r="H344" s="3" t="str">
        <f t="shared" ca="1" si="53"/>
        <v>Μάνδρας</v>
      </c>
      <c r="I344" s="3" t="s">
        <v>1</v>
      </c>
      <c r="J344" s="10">
        <f t="shared" ca="1" si="54"/>
        <v>-3523</v>
      </c>
      <c r="K344" s="10">
        <f t="shared" ca="1" si="54"/>
        <v>5231</v>
      </c>
      <c r="L344" s="10">
        <f t="shared" ca="1" si="54"/>
        <v>15048</v>
      </c>
      <c r="M344" s="10">
        <f t="shared" ca="1" si="54"/>
        <v>19832</v>
      </c>
      <c r="N344" s="10">
        <f t="shared" ca="1" si="55"/>
        <v>36588</v>
      </c>
    </row>
    <row r="345" spans="1:14" s="10" customFormat="1" x14ac:dyDescent="0.25">
      <c r="A345" s="1">
        <f t="shared" ca="1" si="48"/>
        <v>13</v>
      </c>
      <c r="B345" s="10">
        <f t="shared" ca="1" si="49"/>
        <v>2030</v>
      </c>
      <c r="C345" s="10">
        <f t="shared" ca="1" si="49"/>
        <v>1206</v>
      </c>
      <c r="D345" s="10">
        <f t="shared" ca="1" si="50"/>
        <v>430</v>
      </c>
      <c r="E345" s="10">
        <f t="shared" ca="1" si="46"/>
        <v>2716</v>
      </c>
      <c r="F345" s="10">
        <f t="shared" ca="1" si="51"/>
        <v>6382</v>
      </c>
      <c r="G345" s="3" t="str">
        <f t="shared" ca="1" si="52"/>
        <v>Θεσσαλονίκης</v>
      </c>
      <c r="H345" s="3" t="str">
        <f t="shared" ca="1" si="53"/>
        <v>Σίνδου</v>
      </c>
      <c r="I345" s="3" t="s">
        <v>1</v>
      </c>
      <c r="J345" s="10">
        <f t="shared" ca="1" si="54"/>
        <v>0</v>
      </c>
      <c r="K345" s="10">
        <f t="shared" ca="1" si="54"/>
        <v>-940</v>
      </c>
      <c r="L345" s="10">
        <f t="shared" ca="1" si="54"/>
        <v>16848</v>
      </c>
      <c r="M345" s="10">
        <f t="shared" ca="1" si="54"/>
        <v>17927</v>
      </c>
      <c r="N345" s="10">
        <f t="shared" ca="1" si="55"/>
        <v>33835</v>
      </c>
    </row>
    <row r="346" spans="1:14" s="10" customFormat="1" x14ac:dyDescent="0.25">
      <c r="A346" s="1">
        <f t="shared" ca="1" si="48"/>
        <v>5</v>
      </c>
      <c r="B346" s="10">
        <f t="shared" ca="1" si="49"/>
        <v>1656</v>
      </c>
      <c r="C346" s="10">
        <f t="shared" ca="1" si="49"/>
        <v>2740</v>
      </c>
      <c r="D346" s="10">
        <f t="shared" ca="1" si="50"/>
        <v>278</v>
      </c>
      <c r="E346" s="10">
        <f t="shared" ca="1" si="46"/>
        <v>593</v>
      </c>
      <c r="F346" s="10">
        <f t="shared" ca="1" si="51"/>
        <v>5267</v>
      </c>
      <c r="G346" s="3" t="str">
        <f t="shared" ca="1" si="52"/>
        <v>Αθήνας</v>
      </c>
      <c r="H346" s="3" t="str">
        <f t="shared" ca="1" si="53"/>
        <v>Μάνδρας</v>
      </c>
      <c r="I346" s="3" t="s">
        <v>1</v>
      </c>
      <c r="J346" s="10">
        <f t="shared" ca="1" si="54"/>
        <v>0</v>
      </c>
      <c r="K346" s="10">
        <f t="shared" ca="1" si="54"/>
        <v>0</v>
      </c>
      <c r="L346" s="10">
        <f t="shared" ca="1" si="54"/>
        <v>14525</v>
      </c>
      <c r="M346" s="10">
        <f t="shared" ca="1" si="54"/>
        <v>-4779</v>
      </c>
      <c r="N346" s="10">
        <f t="shared" ca="1" si="55"/>
        <v>9746</v>
      </c>
    </row>
    <row r="347" spans="1:14" s="10" customFormat="1" x14ac:dyDescent="0.25">
      <c r="A347" s="1">
        <f t="shared" ca="1" si="48"/>
        <v>19</v>
      </c>
      <c r="B347" s="10">
        <f t="shared" ca="1" si="49"/>
        <v>3664</v>
      </c>
      <c r="C347" s="10">
        <f t="shared" ca="1" si="49"/>
        <v>3657</v>
      </c>
      <c r="D347" s="10">
        <f t="shared" ca="1" si="50"/>
        <v>304</v>
      </c>
      <c r="E347" s="10">
        <f t="shared" ca="1" si="46"/>
        <v>2496</v>
      </c>
      <c r="F347" s="10">
        <f t="shared" ca="1" si="51"/>
        <v>10121</v>
      </c>
      <c r="G347" s="3" t="str">
        <f t="shared" ca="1" si="52"/>
        <v>Θεσσαλονίκης</v>
      </c>
      <c r="H347" s="3" t="str">
        <f t="shared" ca="1" si="53"/>
        <v>Σίνδου</v>
      </c>
      <c r="I347" s="3" t="s">
        <v>1</v>
      </c>
      <c r="J347" s="10">
        <f t="shared" ca="1" si="54"/>
        <v>0</v>
      </c>
      <c r="K347" s="10">
        <f t="shared" ca="1" si="54"/>
        <v>-2957</v>
      </c>
      <c r="L347" s="10">
        <f t="shared" ca="1" si="54"/>
        <v>0</v>
      </c>
      <c r="M347" s="10">
        <f t="shared" ca="1" si="54"/>
        <v>0</v>
      </c>
      <c r="N347" s="10">
        <f t="shared" ca="1" si="55"/>
        <v>-2957</v>
      </c>
    </row>
    <row r="348" spans="1:14" s="10" customFormat="1" x14ac:dyDescent="0.25">
      <c r="A348" s="1">
        <f t="shared" ca="1" si="48"/>
        <v>11</v>
      </c>
      <c r="B348" s="10">
        <f t="shared" ca="1" si="49"/>
        <v>2559</v>
      </c>
      <c r="C348" s="10">
        <f t="shared" ca="1" si="49"/>
        <v>3771</v>
      </c>
      <c r="D348" s="10">
        <f t="shared" ca="1" si="50"/>
        <v>440</v>
      </c>
      <c r="E348" s="10">
        <f t="shared" ca="1" si="46"/>
        <v>528</v>
      </c>
      <c r="F348" s="10">
        <f t="shared" ca="1" si="51"/>
        <v>7298</v>
      </c>
      <c r="G348" s="3" t="str">
        <f t="shared" ca="1" si="52"/>
        <v>Θεσσαλονίκης</v>
      </c>
      <c r="H348" s="3" t="str">
        <f t="shared" ca="1" si="53"/>
        <v>Σίνδου</v>
      </c>
      <c r="I348" s="3" t="s">
        <v>1</v>
      </c>
      <c r="J348" s="10">
        <f t="shared" ca="1" si="54"/>
        <v>7532</v>
      </c>
      <c r="K348" s="10">
        <f t="shared" ca="1" si="54"/>
        <v>0</v>
      </c>
      <c r="L348" s="10">
        <f t="shared" ca="1" si="54"/>
        <v>8313</v>
      </c>
      <c r="M348" s="10">
        <f t="shared" ca="1" si="54"/>
        <v>-3623</v>
      </c>
      <c r="N348" s="10">
        <f t="shared" ca="1" si="55"/>
        <v>12222</v>
      </c>
    </row>
    <row r="349" spans="1:14" s="10" customFormat="1" x14ac:dyDescent="0.25">
      <c r="A349" s="1">
        <f t="shared" ca="1" si="48"/>
        <v>1</v>
      </c>
      <c r="B349" s="10">
        <f t="shared" ca="1" si="49"/>
        <v>4635</v>
      </c>
      <c r="C349" s="10">
        <f t="shared" ca="1" si="49"/>
        <v>4419</v>
      </c>
      <c r="D349" s="10">
        <f t="shared" ca="1" si="50"/>
        <v>252</v>
      </c>
      <c r="E349" s="10">
        <f t="shared" ca="1" si="46"/>
        <v>1747</v>
      </c>
      <c r="F349" s="10">
        <f t="shared" ca="1" si="51"/>
        <v>11053</v>
      </c>
      <c r="G349" s="3" t="str">
        <f t="shared" ca="1" si="52"/>
        <v>Αθήνας</v>
      </c>
      <c r="H349" s="3" t="str">
        <f t="shared" ca="1" si="53"/>
        <v>Ασπροπύργου</v>
      </c>
      <c r="I349" s="3" t="s">
        <v>1</v>
      </c>
      <c r="J349" s="10">
        <f t="shared" ca="1" si="54"/>
        <v>-282</v>
      </c>
      <c r="K349" s="10">
        <f t="shared" ca="1" si="54"/>
        <v>0</v>
      </c>
      <c r="L349" s="10">
        <f t="shared" ca="1" si="54"/>
        <v>703</v>
      </c>
      <c r="M349" s="10">
        <f t="shared" ca="1" si="54"/>
        <v>1096</v>
      </c>
      <c r="N349" s="10">
        <f t="shared" ca="1" si="55"/>
        <v>1517</v>
      </c>
    </row>
    <row r="350" spans="1:14" s="10" customFormat="1" x14ac:dyDescent="0.25">
      <c r="A350" s="1">
        <f t="shared" ca="1" si="48"/>
        <v>1</v>
      </c>
      <c r="B350" s="10">
        <f t="shared" ca="1" si="49"/>
        <v>3783</v>
      </c>
      <c r="C350" s="10">
        <f t="shared" ca="1" si="49"/>
        <v>4040</v>
      </c>
      <c r="D350" s="10">
        <f t="shared" ca="1" si="50"/>
        <v>137</v>
      </c>
      <c r="E350" s="10">
        <f t="shared" ca="1" si="46"/>
        <v>324</v>
      </c>
      <c r="F350" s="10">
        <f t="shared" ca="1" si="51"/>
        <v>8284</v>
      </c>
      <c r="G350" s="3" t="str">
        <f t="shared" ca="1" si="52"/>
        <v>Αθήνας</v>
      </c>
      <c r="H350" s="3" t="str">
        <f t="shared" ca="1" si="53"/>
        <v>Μάνδρας</v>
      </c>
      <c r="I350" s="3" t="s">
        <v>1</v>
      </c>
      <c r="J350" s="10">
        <f t="shared" ca="1" si="54"/>
        <v>0</v>
      </c>
      <c r="K350" s="10">
        <f t="shared" ca="1" si="54"/>
        <v>0</v>
      </c>
      <c r="L350" s="10">
        <f t="shared" ca="1" si="54"/>
        <v>0</v>
      </c>
      <c r="M350" s="10">
        <f t="shared" ca="1" si="54"/>
        <v>0</v>
      </c>
      <c r="N350" s="10">
        <f t="shared" ca="1" si="55"/>
        <v>0</v>
      </c>
    </row>
    <row r="351" spans="1:14" s="10" customFormat="1" x14ac:dyDescent="0.25">
      <c r="A351" s="1">
        <f t="shared" ca="1" si="48"/>
        <v>12</v>
      </c>
      <c r="B351" s="10">
        <f t="shared" ca="1" si="49"/>
        <v>4234</v>
      </c>
      <c r="C351" s="10">
        <f t="shared" ca="1" si="49"/>
        <v>2025</v>
      </c>
      <c r="D351" s="10">
        <f t="shared" ca="1" si="50"/>
        <v>174</v>
      </c>
      <c r="E351" s="10">
        <f t="shared" ca="1" si="46"/>
        <v>1209</v>
      </c>
      <c r="F351" s="10">
        <f t="shared" ca="1" si="51"/>
        <v>7642</v>
      </c>
      <c r="G351" s="3" t="str">
        <f t="shared" ca="1" si="52"/>
        <v>Θεσσαλονίκης</v>
      </c>
      <c r="H351" s="3" t="str">
        <f t="shared" ca="1" si="53"/>
        <v>Σίνδου</v>
      </c>
      <c r="I351" s="3" t="s">
        <v>1</v>
      </c>
      <c r="J351" s="10">
        <f t="shared" ca="1" si="54"/>
        <v>6872</v>
      </c>
      <c r="K351" s="10">
        <f t="shared" ca="1" si="54"/>
        <v>0</v>
      </c>
      <c r="L351" s="10">
        <f t="shared" ca="1" si="54"/>
        <v>-2823</v>
      </c>
      <c r="M351" s="10">
        <f t="shared" ca="1" si="54"/>
        <v>7316</v>
      </c>
      <c r="N351" s="10">
        <f t="shared" ca="1" si="55"/>
        <v>11365</v>
      </c>
    </row>
    <row r="352" spans="1:14" s="10" customFormat="1" x14ac:dyDescent="0.25">
      <c r="A352" s="1">
        <f t="shared" ca="1" si="48"/>
        <v>1</v>
      </c>
      <c r="B352" s="10">
        <f t="shared" ca="1" si="49"/>
        <v>3683</v>
      </c>
      <c r="C352" s="10">
        <f t="shared" ca="1" si="49"/>
        <v>988</v>
      </c>
      <c r="D352" s="10">
        <f t="shared" ca="1" si="50"/>
        <v>238</v>
      </c>
      <c r="E352" s="10">
        <f t="shared" ca="1" si="46"/>
        <v>4537</v>
      </c>
      <c r="F352" s="10">
        <f t="shared" ca="1" si="51"/>
        <v>9446</v>
      </c>
      <c r="G352" s="3" t="str">
        <f t="shared" ca="1" si="52"/>
        <v>Αθήνας</v>
      </c>
      <c r="H352" s="3" t="str">
        <f t="shared" ca="1" si="53"/>
        <v>Μάνδρας</v>
      </c>
      <c r="I352" s="3" t="s">
        <v>1</v>
      </c>
      <c r="J352" s="10">
        <f t="shared" ca="1" si="54"/>
        <v>7970</v>
      </c>
      <c r="K352" s="10">
        <f t="shared" ca="1" si="54"/>
        <v>0</v>
      </c>
      <c r="L352" s="10">
        <f t="shared" ca="1" si="54"/>
        <v>0</v>
      </c>
      <c r="M352" s="10">
        <f t="shared" ca="1" si="54"/>
        <v>15192</v>
      </c>
      <c r="N352" s="10">
        <f t="shared" ca="1" si="55"/>
        <v>23162</v>
      </c>
    </row>
    <row r="353" spans="1:14" s="10" customFormat="1" x14ac:dyDescent="0.25">
      <c r="A353" s="1">
        <f t="shared" ca="1" si="48"/>
        <v>13</v>
      </c>
      <c r="B353" s="10">
        <f t="shared" ca="1" si="49"/>
        <v>1788</v>
      </c>
      <c r="C353" s="10">
        <f t="shared" ca="1" si="49"/>
        <v>3479</v>
      </c>
      <c r="D353" s="10">
        <f t="shared" ca="1" si="50"/>
        <v>36</v>
      </c>
      <c r="E353" s="10">
        <f t="shared" ca="1" si="46"/>
        <v>2732</v>
      </c>
      <c r="F353" s="10">
        <f t="shared" ca="1" si="51"/>
        <v>8035</v>
      </c>
      <c r="G353" s="3" t="str">
        <f t="shared" ca="1" si="52"/>
        <v>Θεσσαλονίκης</v>
      </c>
      <c r="H353" s="3" t="str">
        <f t="shared" ca="1" si="53"/>
        <v>Σίνδου</v>
      </c>
      <c r="I353" s="3" t="s">
        <v>1</v>
      </c>
      <c r="J353" s="10">
        <f t="shared" ca="1" si="54"/>
        <v>-838</v>
      </c>
      <c r="K353" s="10">
        <f t="shared" ca="1" si="54"/>
        <v>2345</v>
      </c>
      <c r="L353" s="10">
        <f t="shared" ca="1" si="54"/>
        <v>17203</v>
      </c>
      <c r="M353" s="10">
        <f t="shared" ca="1" si="54"/>
        <v>9344</v>
      </c>
      <c r="N353" s="10">
        <f t="shared" ca="1" si="55"/>
        <v>28054</v>
      </c>
    </row>
    <row r="354" spans="1:14" s="10" customFormat="1" x14ac:dyDescent="0.25">
      <c r="A354" s="1">
        <f t="shared" ca="1" si="48"/>
        <v>10</v>
      </c>
      <c r="B354" s="10">
        <f t="shared" ca="1" si="49"/>
        <v>4446</v>
      </c>
      <c r="C354" s="10">
        <f t="shared" ca="1" si="49"/>
        <v>4051</v>
      </c>
      <c r="D354" s="10">
        <f t="shared" ca="1" si="50"/>
        <v>164</v>
      </c>
      <c r="E354" s="10">
        <f t="shared" ca="1" si="46"/>
        <v>457</v>
      </c>
      <c r="F354" s="10">
        <f t="shared" ca="1" si="51"/>
        <v>9118</v>
      </c>
      <c r="G354" s="3" t="str">
        <f t="shared" ca="1" si="52"/>
        <v>Θεσσαλονίκης</v>
      </c>
      <c r="H354" s="3" t="str">
        <f t="shared" ca="1" si="53"/>
        <v>Σίνδου</v>
      </c>
      <c r="I354" s="3" t="s">
        <v>1</v>
      </c>
      <c r="J354" s="10">
        <f t="shared" ca="1" si="54"/>
        <v>-1574</v>
      </c>
      <c r="K354" s="10">
        <f t="shared" ca="1" si="54"/>
        <v>0</v>
      </c>
      <c r="L354" s="10">
        <f t="shared" ca="1" si="54"/>
        <v>18436</v>
      </c>
      <c r="M354" s="10">
        <f t="shared" ca="1" si="54"/>
        <v>17500</v>
      </c>
      <c r="N354" s="10">
        <f t="shared" ca="1" si="55"/>
        <v>34362</v>
      </c>
    </row>
    <row r="355" spans="1:14" s="10" customFormat="1" x14ac:dyDescent="0.25">
      <c r="A355" s="1">
        <f t="shared" ca="1" si="48"/>
        <v>16</v>
      </c>
      <c r="B355" s="10">
        <f t="shared" ca="1" si="49"/>
        <v>3117</v>
      </c>
      <c r="C355" s="10">
        <f t="shared" ca="1" si="49"/>
        <v>4463</v>
      </c>
      <c r="D355" s="10">
        <f t="shared" ca="1" si="50"/>
        <v>23</v>
      </c>
      <c r="E355" s="10">
        <f t="shared" ca="1" si="46"/>
        <v>3204</v>
      </c>
      <c r="F355" s="10">
        <f t="shared" ca="1" si="51"/>
        <v>10807</v>
      </c>
      <c r="G355" s="3" t="str">
        <f t="shared" ca="1" si="52"/>
        <v>Θεσσαλονίκης</v>
      </c>
      <c r="H355" s="3" t="str">
        <f t="shared" ca="1" si="53"/>
        <v>Σίνδου</v>
      </c>
      <c r="I355" s="3" t="s">
        <v>1</v>
      </c>
      <c r="J355" s="10">
        <f t="shared" ca="1" si="54"/>
        <v>-4266</v>
      </c>
      <c r="K355" s="10">
        <f t="shared" ca="1" si="54"/>
        <v>0</v>
      </c>
      <c r="L355" s="10">
        <f t="shared" ca="1" si="54"/>
        <v>0</v>
      </c>
      <c r="M355" s="10">
        <f t="shared" ca="1" si="54"/>
        <v>18295</v>
      </c>
      <c r="N355" s="10">
        <f t="shared" ca="1" si="55"/>
        <v>14029</v>
      </c>
    </row>
    <row r="356" spans="1:14" s="10" customFormat="1" x14ac:dyDescent="0.25">
      <c r="A356" s="1">
        <f t="shared" ca="1" si="48"/>
        <v>4</v>
      </c>
      <c r="B356" s="10">
        <f t="shared" ca="1" si="49"/>
        <v>3453</v>
      </c>
      <c r="C356" s="10">
        <f t="shared" ca="1" si="49"/>
        <v>600</v>
      </c>
      <c r="D356" s="10">
        <f t="shared" ca="1" si="50"/>
        <v>303</v>
      </c>
      <c r="E356" s="10">
        <f t="shared" ca="1" si="46"/>
        <v>3705</v>
      </c>
      <c r="F356" s="10">
        <f t="shared" ca="1" si="51"/>
        <v>8061</v>
      </c>
      <c r="G356" s="3" t="str">
        <f t="shared" ca="1" si="52"/>
        <v>Αθήνας</v>
      </c>
      <c r="H356" s="3" t="str">
        <f t="shared" ca="1" si="53"/>
        <v>Μάνδρας</v>
      </c>
      <c r="I356" s="3" t="s">
        <v>1</v>
      </c>
      <c r="J356" s="10">
        <f t="shared" ca="1" si="54"/>
        <v>-4812</v>
      </c>
      <c r="K356" s="10">
        <f t="shared" ca="1" si="54"/>
        <v>11552</v>
      </c>
      <c r="L356" s="10">
        <f t="shared" ca="1" si="54"/>
        <v>18376</v>
      </c>
      <c r="M356" s="10">
        <f t="shared" ca="1" si="54"/>
        <v>0</v>
      </c>
      <c r="N356" s="10">
        <f t="shared" ca="1" si="55"/>
        <v>25116</v>
      </c>
    </row>
    <row r="357" spans="1:14" s="10" customFormat="1" x14ac:dyDescent="0.25">
      <c r="A357" s="1">
        <f t="shared" ca="1" si="48"/>
        <v>2</v>
      </c>
      <c r="B357" s="10">
        <f t="shared" ca="1" si="49"/>
        <v>1310</v>
      </c>
      <c r="C357" s="10">
        <f t="shared" ca="1" si="49"/>
        <v>962</v>
      </c>
      <c r="D357" s="10">
        <f t="shared" ca="1" si="50"/>
        <v>372</v>
      </c>
      <c r="E357" s="10">
        <f t="shared" ca="1" si="46"/>
        <v>192</v>
      </c>
      <c r="F357" s="10">
        <f t="shared" ca="1" si="51"/>
        <v>2836</v>
      </c>
      <c r="G357" s="3" t="str">
        <f t="shared" ca="1" si="52"/>
        <v>Αθήνας</v>
      </c>
      <c r="H357" s="3" t="str">
        <f t="shared" ca="1" si="53"/>
        <v>Μάνδρας</v>
      </c>
      <c r="I357" s="3" t="s">
        <v>1</v>
      </c>
      <c r="J357" s="10">
        <f t="shared" ca="1" si="54"/>
        <v>0</v>
      </c>
      <c r="K357" s="10">
        <f t="shared" ca="1" si="54"/>
        <v>3362</v>
      </c>
      <c r="L357" s="10">
        <f t="shared" ca="1" si="54"/>
        <v>10552</v>
      </c>
      <c r="M357" s="10">
        <f t="shared" ca="1" si="54"/>
        <v>2038</v>
      </c>
      <c r="N357" s="10">
        <f t="shared" ca="1" si="55"/>
        <v>15952</v>
      </c>
    </row>
    <row r="358" spans="1:14" s="10" customFormat="1" x14ac:dyDescent="0.25">
      <c r="A358" s="1">
        <f t="shared" ca="1" si="48"/>
        <v>14</v>
      </c>
      <c r="B358" s="10">
        <f t="shared" ca="1" si="49"/>
        <v>1368</v>
      </c>
      <c r="C358" s="10">
        <f t="shared" ca="1" si="49"/>
        <v>4257</v>
      </c>
      <c r="D358" s="10">
        <f t="shared" ca="1" si="50"/>
        <v>162</v>
      </c>
      <c r="E358" s="10">
        <f t="shared" ca="1" si="46"/>
        <v>3984</v>
      </c>
      <c r="F358" s="10">
        <f t="shared" ca="1" si="51"/>
        <v>9771</v>
      </c>
      <c r="G358" s="3" t="str">
        <f t="shared" ca="1" si="52"/>
        <v>Θεσσαλονίκης</v>
      </c>
      <c r="H358" s="3" t="str">
        <f t="shared" ca="1" si="53"/>
        <v>Σίνδου</v>
      </c>
      <c r="I358" s="3" t="s">
        <v>1</v>
      </c>
      <c r="J358" s="10">
        <f t="shared" ca="1" si="54"/>
        <v>0</v>
      </c>
      <c r="K358" s="10">
        <f t="shared" ca="1" si="54"/>
        <v>15017</v>
      </c>
      <c r="L358" s="10">
        <f t="shared" ca="1" si="54"/>
        <v>0</v>
      </c>
      <c r="M358" s="10">
        <f t="shared" ca="1" si="54"/>
        <v>13277</v>
      </c>
      <c r="N358" s="10">
        <f t="shared" ca="1" si="55"/>
        <v>28294</v>
      </c>
    </row>
    <row r="359" spans="1:14" s="10" customFormat="1" x14ac:dyDescent="0.25">
      <c r="A359" s="1">
        <f t="shared" ca="1" si="48"/>
        <v>17</v>
      </c>
      <c r="B359" s="10">
        <f t="shared" ca="1" si="49"/>
        <v>2438</v>
      </c>
      <c r="C359" s="10">
        <f t="shared" ca="1" si="49"/>
        <v>1789</v>
      </c>
      <c r="D359" s="10">
        <f t="shared" ca="1" si="50"/>
        <v>495</v>
      </c>
      <c r="E359" s="10">
        <f t="shared" ca="1" si="46"/>
        <v>1879</v>
      </c>
      <c r="F359" s="10">
        <f t="shared" ca="1" si="51"/>
        <v>6601</v>
      </c>
      <c r="G359" s="3" t="str">
        <f t="shared" ca="1" si="52"/>
        <v>Θεσσαλονίκης</v>
      </c>
      <c r="H359" s="3" t="str">
        <f t="shared" ca="1" si="53"/>
        <v>Σίνδου</v>
      </c>
      <c r="I359" s="3" t="s">
        <v>1</v>
      </c>
      <c r="J359" s="10">
        <f t="shared" ca="1" si="54"/>
        <v>10878</v>
      </c>
      <c r="K359" s="10">
        <f t="shared" ca="1" si="54"/>
        <v>0</v>
      </c>
      <c r="L359" s="10">
        <f t="shared" ca="1" si="54"/>
        <v>0</v>
      </c>
      <c r="M359" s="10">
        <f t="shared" ca="1" si="54"/>
        <v>19912</v>
      </c>
      <c r="N359" s="10">
        <f t="shared" ca="1" si="55"/>
        <v>30790</v>
      </c>
    </row>
    <row r="360" spans="1:14" s="10" customFormat="1" x14ac:dyDescent="0.25">
      <c r="A360" s="1">
        <f t="shared" ca="1" si="48"/>
        <v>9</v>
      </c>
      <c r="B360" s="10">
        <f t="shared" ca="1" si="49"/>
        <v>2260</v>
      </c>
      <c r="C360" s="10">
        <f t="shared" ca="1" si="49"/>
        <v>585</v>
      </c>
      <c r="D360" s="10">
        <f t="shared" ca="1" si="50"/>
        <v>154</v>
      </c>
      <c r="E360" s="10">
        <f t="shared" ca="1" si="46"/>
        <v>1958</v>
      </c>
      <c r="F360" s="10">
        <f t="shared" ca="1" si="51"/>
        <v>4957</v>
      </c>
      <c r="G360" s="3" t="str">
        <f t="shared" ca="1" si="52"/>
        <v>Αθήνας</v>
      </c>
      <c r="H360" s="3" t="str">
        <f t="shared" ca="1" si="53"/>
        <v>Μάνδρας</v>
      </c>
      <c r="I360" s="3" t="s">
        <v>1</v>
      </c>
      <c r="J360" s="10">
        <f t="shared" ca="1" si="54"/>
        <v>15901</v>
      </c>
      <c r="K360" s="10">
        <f t="shared" ca="1" si="54"/>
        <v>-892</v>
      </c>
      <c r="L360" s="10">
        <f t="shared" ca="1" si="54"/>
        <v>2469</v>
      </c>
      <c r="M360" s="10">
        <f t="shared" ca="1" si="54"/>
        <v>11283</v>
      </c>
      <c r="N360" s="10">
        <f t="shared" ca="1" si="55"/>
        <v>28761</v>
      </c>
    </row>
    <row r="361" spans="1:14" s="10" customFormat="1" x14ac:dyDescent="0.25">
      <c r="A361" s="1">
        <f t="shared" ca="1" si="48"/>
        <v>5</v>
      </c>
      <c r="B361" s="10">
        <f t="shared" ca="1" si="49"/>
        <v>3622</v>
      </c>
      <c r="C361" s="10">
        <f t="shared" ca="1" si="49"/>
        <v>1706</v>
      </c>
      <c r="D361" s="10">
        <f t="shared" ca="1" si="50"/>
        <v>244</v>
      </c>
      <c r="E361" s="10">
        <f t="shared" ca="1" si="46"/>
        <v>1259</v>
      </c>
      <c r="F361" s="10">
        <f t="shared" ca="1" si="51"/>
        <v>6831</v>
      </c>
      <c r="G361" s="3" t="str">
        <f t="shared" ca="1" si="52"/>
        <v>Αθήνας</v>
      </c>
      <c r="H361" s="3" t="str">
        <f t="shared" ca="1" si="53"/>
        <v>Μάνδρας</v>
      </c>
      <c r="I361" s="3" t="s">
        <v>0</v>
      </c>
      <c r="J361" s="10">
        <f t="shared" ca="1" si="54"/>
        <v>15703</v>
      </c>
      <c r="K361" s="10">
        <f t="shared" ca="1" si="54"/>
        <v>12480</v>
      </c>
      <c r="L361" s="10">
        <f t="shared" ca="1" si="54"/>
        <v>10884</v>
      </c>
      <c r="M361" s="10">
        <f t="shared" ca="1" si="54"/>
        <v>0</v>
      </c>
      <c r="N361" s="10">
        <f t="shared" ca="1" si="55"/>
        <v>39067</v>
      </c>
    </row>
    <row r="362" spans="1:14" s="10" customFormat="1" x14ac:dyDescent="0.25">
      <c r="A362" s="1">
        <f t="shared" ca="1" si="48"/>
        <v>5</v>
      </c>
      <c r="B362" s="10">
        <f t="shared" ca="1" si="49"/>
        <v>2176</v>
      </c>
      <c r="C362" s="10">
        <f t="shared" ca="1" si="49"/>
        <v>1055</v>
      </c>
      <c r="D362" s="10">
        <f t="shared" ca="1" si="50"/>
        <v>19</v>
      </c>
      <c r="E362" s="10">
        <f t="shared" ca="1" si="46"/>
        <v>3119</v>
      </c>
      <c r="F362" s="10">
        <f t="shared" ca="1" si="51"/>
        <v>6369</v>
      </c>
      <c r="G362" s="3" t="str">
        <f t="shared" ca="1" si="52"/>
        <v>Αθήνας</v>
      </c>
      <c r="H362" s="3" t="str">
        <f t="shared" ca="1" si="53"/>
        <v>Μάνδρας</v>
      </c>
      <c r="I362" s="3" t="s">
        <v>1</v>
      </c>
      <c r="J362" s="10">
        <f t="shared" ca="1" si="54"/>
        <v>7786</v>
      </c>
      <c r="K362" s="10">
        <f t="shared" ca="1" si="54"/>
        <v>12427</v>
      </c>
      <c r="L362" s="10">
        <f t="shared" ca="1" si="54"/>
        <v>6647</v>
      </c>
      <c r="M362" s="10">
        <f t="shared" ca="1" si="54"/>
        <v>3076</v>
      </c>
      <c r="N362" s="10">
        <f t="shared" ca="1" si="55"/>
        <v>29936</v>
      </c>
    </row>
    <row r="363" spans="1:14" s="10" customFormat="1" x14ac:dyDescent="0.25">
      <c r="A363" s="1">
        <f t="shared" ca="1" si="48"/>
        <v>2</v>
      </c>
      <c r="B363" s="10">
        <f t="shared" ca="1" si="49"/>
        <v>212</v>
      </c>
      <c r="C363" s="10">
        <f t="shared" ca="1" si="49"/>
        <v>1925</v>
      </c>
      <c r="D363" s="10">
        <f t="shared" ca="1" si="50"/>
        <v>447</v>
      </c>
      <c r="E363" s="10">
        <f t="shared" ca="1" si="46"/>
        <v>2750</v>
      </c>
      <c r="F363" s="10">
        <f t="shared" ca="1" si="51"/>
        <v>5334</v>
      </c>
      <c r="G363" s="3" t="str">
        <f t="shared" ca="1" si="52"/>
        <v>Αθήνας</v>
      </c>
      <c r="H363" s="3" t="str">
        <f t="shared" ca="1" si="53"/>
        <v>Μάνδρας</v>
      </c>
      <c r="I363" s="3" t="s">
        <v>1</v>
      </c>
      <c r="J363" s="10">
        <f t="shared" ca="1" si="54"/>
        <v>3616</v>
      </c>
      <c r="K363" s="10">
        <f t="shared" ca="1" si="54"/>
        <v>7098</v>
      </c>
      <c r="L363" s="10">
        <f t="shared" ca="1" si="54"/>
        <v>0</v>
      </c>
      <c r="M363" s="10">
        <f t="shared" ca="1" si="54"/>
        <v>0</v>
      </c>
      <c r="N363" s="10">
        <f t="shared" ca="1" si="55"/>
        <v>10714</v>
      </c>
    </row>
    <row r="364" spans="1:14" s="10" customFormat="1" x14ac:dyDescent="0.25">
      <c r="A364" s="1">
        <f t="shared" ca="1" si="48"/>
        <v>19</v>
      </c>
      <c r="B364" s="10">
        <f t="shared" ca="1" si="49"/>
        <v>1105</v>
      </c>
      <c r="C364" s="10">
        <f t="shared" ca="1" si="49"/>
        <v>2731</v>
      </c>
      <c r="D364" s="10">
        <f t="shared" ca="1" si="50"/>
        <v>266</v>
      </c>
      <c r="E364" s="10">
        <f t="shared" ca="1" si="46"/>
        <v>2925</v>
      </c>
      <c r="F364" s="10">
        <f t="shared" ca="1" si="51"/>
        <v>7027</v>
      </c>
      <c r="G364" s="3" t="str">
        <f t="shared" ca="1" si="52"/>
        <v>Θεσσαλονίκης</v>
      </c>
      <c r="H364" s="3" t="str">
        <f t="shared" ca="1" si="53"/>
        <v>Σίνδου</v>
      </c>
      <c r="I364" s="3" t="s">
        <v>1</v>
      </c>
      <c r="J364" s="10">
        <f t="shared" ca="1" si="54"/>
        <v>0</v>
      </c>
      <c r="K364" s="10">
        <f t="shared" ca="1" si="54"/>
        <v>0</v>
      </c>
      <c r="L364" s="10">
        <f t="shared" ca="1" si="54"/>
        <v>11473</v>
      </c>
      <c r="M364" s="10">
        <f t="shared" ca="1" si="54"/>
        <v>14285</v>
      </c>
      <c r="N364" s="10">
        <f t="shared" ca="1" si="55"/>
        <v>25758</v>
      </c>
    </row>
    <row r="365" spans="1:14" s="10" customFormat="1" x14ac:dyDescent="0.25">
      <c r="A365" s="1">
        <f t="shared" ca="1" si="48"/>
        <v>8</v>
      </c>
      <c r="B365" s="10">
        <f t="shared" ca="1" si="49"/>
        <v>3318</v>
      </c>
      <c r="C365" s="10">
        <f t="shared" ca="1" si="49"/>
        <v>3513</v>
      </c>
      <c r="D365" s="10">
        <f t="shared" ca="1" si="50"/>
        <v>279</v>
      </c>
      <c r="E365" s="10">
        <f t="shared" ca="1" si="46"/>
        <v>1907</v>
      </c>
      <c r="F365" s="10">
        <f t="shared" ca="1" si="51"/>
        <v>9017</v>
      </c>
      <c r="G365" s="3" t="str">
        <f t="shared" ca="1" si="52"/>
        <v>Αθήνας</v>
      </c>
      <c r="H365" s="3" t="str">
        <f t="shared" ca="1" si="53"/>
        <v>Μάνδρας</v>
      </c>
      <c r="I365" s="3" t="s">
        <v>1</v>
      </c>
      <c r="J365" s="10">
        <f t="shared" ca="1" si="54"/>
        <v>16093</v>
      </c>
      <c r="K365" s="10">
        <f t="shared" ca="1" si="54"/>
        <v>2786</v>
      </c>
      <c r="L365" s="10">
        <f t="shared" ca="1" si="54"/>
        <v>4053</v>
      </c>
      <c r="M365" s="10">
        <f t="shared" ca="1" si="54"/>
        <v>0</v>
      </c>
      <c r="N365" s="10">
        <f t="shared" ca="1" si="55"/>
        <v>22932</v>
      </c>
    </row>
    <row r="366" spans="1:14" s="10" customFormat="1" x14ac:dyDescent="0.25">
      <c r="A366" s="1">
        <f t="shared" ca="1" si="48"/>
        <v>6</v>
      </c>
      <c r="B366" s="10">
        <f t="shared" ca="1" si="49"/>
        <v>4938</v>
      </c>
      <c r="C366" s="10">
        <f t="shared" ca="1" si="49"/>
        <v>493</v>
      </c>
      <c r="D366" s="10">
        <f t="shared" ca="1" si="50"/>
        <v>437</v>
      </c>
      <c r="E366" s="10">
        <f t="shared" ca="1" si="46"/>
        <v>3385</v>
      </c>
      <c r="F366" s="10">
        <f t="shared" ca="1" si="51"/>
        <v>9253</v>
      </c>
      <c r="G366" s="3" t="str">
        <f t="shared" ca="1" si="52"/>
        <v>Αθήνας</v>
      </c>
      <c r="H366" s="3" t="str">
        <f t="shared" ca="1" si="53"/>
        <v>Μάνδρας</v>
      </c>
      <c r="I366" s="3" t="s">
        <v>1</v>
      </c>
      <c r="J366" s="10">
        <f t="shared" ca="1" si="54"/>
        <v>16838</v>
      </c>
      <c r="K366" s="10">
        <f t="shared" ca="1" si="54"/>
        <v>7157</v>
      </c>
      <c r="L366" s="10">
        <f t="shared" ca="1" si="54"/>
        <v>14257</v>
      </c>
      <c r="M366" s="10">
        <f t="shared" ca="1" si="54"/>
        <v>0</v>
      </c>
      <c r="N366" s="10">
        <f t="shared" ca="1" si="55"/>
        <v>38252</v>
      </c>
    </row>
    <row r="367" spans="1:14" s="10" customFormat="1" x14ac:dyDescent="0.25">
      <c r="A367" s="1">
        <f t="shared" ca="1" si="48"/>
        <v>7</v>
      </c>
      <c r="B367" s="10">
        <f t="shared" ca="1" si="49"/>
        <v>176</v>
      </c>
      <c r="C367" s="10">
        <f t="shared" ca="1" si="49"/>
        <v>2750</v>
      </c>
      <c r="D367" s="10">
        <f t="shared" ca="1" si="50"/>
        <v>321</v>
      </c>
      <c r="E367" s="10">
        <f t="shared" ca="1" si="46"/>
        <v>2799</v>
      </c>
      <c r="F367" s="10">
        <f t="shared" ca="1" si="51"/>
        <v>6046</v>
      </c>
      <c r="G367" s="3" t="str">
        <f t="shared" ca="1" si="52"/>
        <v>Αθήνας</v>
      </c>
      <c r="H367" s="3" t="str">
        <f t="shared" ca="1" si="53"/>
        <v>Μάνδρας</v>
      </c>
      <c r="I367" s="3" t="s">
        <v>1</v>
      </c>
      <c r="J367" s="10">
        <f t="shared" ca="1" si="54"/>
        <v>0</v>
      </c>
      <c r="K367" s="10">
        <f t="shared" ca="1" si="54"/>
        <v>-3202</v>
      </c>
      <c r="L367" s="10">
        <f t="shared" ca="1" si="54"/>
        <v>0</v>
      </c>
      <c r="M367" s="10">
        <f t="shared" ca="1" si="54"/>
        <v>-4853</v>
      </c>
      <c r="N367" s="10">
        <f t="shared" ca="1" si="55"/>
        <v>-8055</v>
      </c>
    </row>
    <row r="368" spans="1:14" s="10" customFormat="1" x14ac:dyDescent="0.25">
      <c r="A368" s="1">
        <f t="shared" ca="1" si="48"/>
        <v>17</v>
      </c>
      <c r="B368" s="10">
        <f t="shared" ca="1" si="49"/>
        <v>1517</v>
      </c>
      <c r="C368" s="10">
        <f t="shared" ca="1" si="49"/>
        <v>2884</v>
      </c>
      <c r="D368" s="10">
        <f t="shared" ca="1" si="50"/>
        <v>156</v>
      </c>
      <c r="E368" s="10">
        <f t="shared" ca="1" si="46"/>
        <v>49</v>
      </c>
      <c r="F368" s="10">
        <f t="shared" ca="1" si="51"/>
        <v>4606</v>
      </c>
      <c r="G368" s="3" t="str">
        <f t="shared" ca="1" si="52"/>
        <v>Θεσσαλονίκης</v>
      </c>
      <c r="H368" s="3" t="str">
        <f t="shared" ca="1" si="53"/>
        <v>Σίνδου</v>
      </c>
      <c r="I368" s="3" t="s">
        <v>1</v>
      </c>
      <c r="J368" s="10">
        <f t="shared" ca="1" si="54"/>
        <v>13303</v>
      </c>
      <c r="K368" s="10">
        <f t="shared" ca="1" si="54"/>
        <v>11582</v>
      </c>
      <c r="L368" s="10">
        <f t="shared" ca="1" si="54"/>
        <v>0</v>
      </c>
      <c r="M368" s="10">
        <f t="shared" ca="1" si="54"/>
        <v>-237</v>
      </c>
      <c r="N368" s="10">
        <f t="shared" ca="1" si="55"/>
        <v>24648</v>
      </c>
    </row>
    <row r="369" spans="1:14" s="10" customFormat="1" x14ac:dyDescent="0.25">
      <c r="A369" s="1">
        <f t="shared" ca="1" si="48"/>
        <v>17</v>
      </c>
      <c r="B369" s="10">
        <f t="shared" ca="1" si="49"/>
        <v>2833</v>
      </c>
      <c r="C369" s="10">
        <f t="shared" ca="1" si="49"/>
        <v>4036</v>
      </c>
      <c r="D369" s="10">
        <f t="shared" ca="1" si="50"/>
        <v>139</v>
      </c>
      <c r="E369" s="10">
        <f t="shared" ca="1" si="46"/>
        <v>2952</v>
      </c>
      <c r="F369" s="10">
        <f t="shared" ca="1" si="51"/>
        <v>9960</v>
      </c>
      <c r="G369" s="3" t="str">
        <f t="shared" ca="1" si="52"/>
        <v>Θεσσαλονίκης</v>
      </c>
      <c r="H369" s="3" t="str">
        <f t="shared" ca="1" si="53"/>
        <v>Σίνδου</v>
      </c>
      <c r="I369" s="3" t="s">
        <v>1</v>
      </c>
      <c r="J369" s="10">
        <f t="shared" ca="1" si="54"/>
        <v>13494</v>
      </c>
      <c r="K369" s="10">
        <f t="shared" ca="1" si="54"/>
        <v>0</v>
      </c>
      <c r="L369" s="10">
        <f t="shared" ca="1" si="54"/>
        <v>0</v>
      </c>
      <c r="M369" s="10">
        <f t="shared" ca="1" si="54"/>
        <v>-739</v>
      </c>
      <c r="N369" s="10">
        <f t="shared" ca="1" si="55"/>
        <v>12755</v>
      </c>
    </row>
    <row r="370" spans="1:14" s="10" customFormat="1" x14ac:dyDescent="0.25">
      <c r="A370" s="1">
        <f t="shared" ca="1" si="48"/>
        <v>15</v>
      </c>
      <c r="B370" s="10">
        <f t="shared" ca="1" si="49"/>
        <v>3088</v>
      </c>
      <c r="C370" s="10">
        <f t="shared" ca="1" si="49"/>
        <v>1053</v>
      </c>
      <c r="D370" s="10">
        <f t="shared" ca="1" si="50"/>
        <v>292</v>
      </c>
      <c r="E370" s="10">
        <f t="shared" ca="1" si="46"/>
        <v>3269</v>
      </c>
      <c r="F370" s="10">
        <f t="shared" ca="1" si="51"/>
        <v>7702</v>
      </c>
      <c r="G370" s="3" t="str">
        <f t="shared" ca="1" si="52"/>
        <v>Θεσσαλονίκης</v>
      </c>
      <c r="H370" s="3" t="str">
        <f t="shared" ca="1" si="53"/>
        <v>Σίνδου</v>
      </c>
      <c r="I370" s="3" t="s">
        <v>1</v>
      </c>
      <c r="J370" s="10">
        <f t="shared" ca="1" si="54"/>
        <v>0</v>
      </c>
      <c r="K370" s="10">
        <f t="shared" ca="1" si="54"/>
        <v>0</v>
      </c>
      <c r="L370" s="10">
        <f t="shared" ca="1" si="54"/>
        <v>0</v>
      </c>
      <c r="M370" s="10">
        <f t="shared" ca="1" si="54"/>
        <v>3277</v>
      </c>
      <c r="N370" s="10">
        <f t="shared" ca="1" si="55"/>
        <v>3277</v>
      </c>
    </row>
    <row r="371" spans="1:14" s="10" customFormat="1" x14ac:dyDescent="0.25">
      <c r="A371" s="1">
        <f t="shared" ca="1" si="48"/>
        <v>12</v>
      </c>
      <c r="B371" s="10">
        <f t="shared" ca="1" si="49"/>
        <v>3041</v>
      </c>
      <c r="C371" s="10">
        <f t="shared" ca="1" si="49"/>
        <v>624</v>
      </c>
      <c r="D371" s="10">
        <f t="shared" ca="1" si="50"/>
        <v>48</v>
      </c>
      <c r="E371" s="10">
        <f t="shared" ca="1" si="46"/>
        <v>3578</v>
      </c>
      <c r="F371" s="10">
        <f t="shared" ca="1" si="51"/>
        <v>7291</v>
      </c>
      <c r="G371" s="3" t="str">
        <f t="shared" ca="1" si="52"/>
        <v>Θεσσαλονίκης</v>
      </c>
      <c r="H371" s="3" t="str">
        <f t="shared" ca="1" si="53"/>
        <v>Σίνδου</v>
      </c>
      <c r="I371" s="3" t="s">
        <v>1</v>
      </c>
      <c r="J371" s="10">
        <f t="shared" ca="1" si="54"/>
        <v>0</v>
      </c>
      <c r="K371" s="10">
        <f t="shared" ca="1" si="54"/>
        <v>13572</v>
      </c>
      <c r="L371" s="10">
        <f t="shared" ca="1" si="54"/>
        <v>3087</v>
      </c>
      <c r="M371" s="10">
        <f t="shared" ca="1" si="54"/>
        <v>0</v>
      </c>
      <c r="N371" s="10">
        <f t="shared" ca="1" si="55"/>
        <v>16659</v>
      </c>
    </row>
    <row r="372" spans="1:14" s="10" customFormat="1" x14ac:dyDescent="0.25">
      <c r="A372" s="1">
        <f t="shared" ca="1" si="48"/>
        <v>4</v>
      </c>
      <c r="B372" s="10">
        <f t="shared" ca="1" si="49"/>
        <v>4102</v>
      </c>
      <c r="C372" s="10">
        <f t="shared" ca="1" si="49"/>
        <v>3007</v>
      </c>
      <c r="D372" s="10">
        <f t="shared" ca="1" si="50"/>
        <v>389</v>
      </c>
      <c r="E372" s="10">
        <f t="shared" ca="1" si="46"/>
        <v>1222</v>
      </c>
      <c r="F372" s="10">
        <f t="shared" ca="1" si="51"/>
        <v>8720</v>
      </c>
      <c r="G372" s="3" t="str">
        <f t="shared" ca="1" si="52"/>
        <v>Αθήνας</v>
      </c>
      <c r="H372" s="3" t="str">
        <f t="shared" ca="1" si="53"/>
        <v>Μάνδρας</v>
      </c>
      <c r="I372" s="3" t="s">
        <v>0</v>
      </c>
      <c r="J372" s="10">
        <f t="shared" ca="1" si="54"/>
        <v>11800</v>
      </c>
      <c r="K372" s="10">
        <f t="shared" ca="1" si="54"/>
        <v>12034</v>
      </c>
      <c r="L372" s="10">
        <f t="shared" ca="1" si="54"/>
        <v>0</v>
      </c>
      <c r="M372" s="10">
        <f t="shared" ca="1" si="54"/>
        <v>0</v>
      </c>
      <c r="N372" s="10">
        <f t="shared" ca="1" si="55"/>
        <v>23834</v>
      </c>
    </row>
    <row r="373" spans="1:14" s="10" customFormat="1" x14ac:dyDescent="0.25">
      <c r="A373" s="1">
        <f t="shared" ca="1" si="48"/>
        <v>12</v>
      </c>
      <c r="B373" s="10">
        <f t="shared" ca="1" si="49"/>
        <v>4560</v>
      </c>
      <c r="C373" s="10">
        <f t="shared" ca="1" si="49"/>
        <v>1450</v>
      </c>
      <c r="D373" s="10">
        <f t="shared" ca="1" si="50"/>
        <v>121</v>
      </c>
      <c r="E373" s="10">
        <f t="shared" ca="1" si="46"/>
        <v>1566</v>
      </c>
      <c r="F373" s="10">
        <f t="shared" ca="1" si="51"/>
        <v>7697</v>
      </c>
      <c r="G373" s="3" t="str">
        <f t="shared" ca="1" si="52"/>
        <v>Θεσσαλονίκης</v>
      </c>
      <c r="H373" s="3" t="str">
        <f t="shared" ca="1" si="53"/>
        <v>Σίνδου</v>
      </c>
      <c r="I373" s="3" t="s">
        <v>0</v>
      </c>
      <c r="J373" s="10">
        <f t="shared" ca="1" si="54"/>
        <v>0</v>
      </c>
      <c r="K373" s="10">
        <f t="shared" ca="1" si="54"/>
        <v>0</v>
      </c>
      <c r="L373" s="10">
        <f t="shared" ca="1" si="54"/>
        <v>0</v>
      </c>
      <c r="M373" s="10">
        <f t="shared" ca="1" si="54"/>
        <v>8094</v>
      </c>
      <c r="N373" s="10">
        <f t="shared" ca="1" si="55"/>
        <v>8094</v>
      </c>
    </row>
    <row r="374" spans="1:14" s="10" customFormat="1" x14ac:dyDescent="0.25">
      <c r="A374" s="1">
        <f t="shared" ca="1" si="48"/>
        <v>14</v>
      </c>
      <c r="B374" s="10">
        <f t="shared" ca="1" si="49"/>
        <v>2159</v>
      </c>
      <c r="C374" s="10">
        <f t="shared" ca="1" si="49"/>
        <v>707</v>
      </c>
      <c r="D374" s="10">
        <f t="shared" ca="1" si="50"/>
        <v>414</v>
      </c>
      <c r="E374" s="10">
        <f t="shared" ca="1" si="46"/>
        <v>920</v>
      </c>
      <c r="F374" s="10">
        <f t="shared" ca="1" si="51"/>
        <v>4200</v>
      </c>
      <c r="G374" s="3" t="str">
        <f t="shared" ca="1" si="52"/>
        <v>Θεσσαλονίκης</v>
      </c>
      <c r="H374" s="3" t="str">
        <f t="shared" ca="1" si="53"/>
        <v>Σίνδου</v>
      </c>
      <c r="I374" s="3" t="s">
        <v>0</v>
      </c>
      <c r="J374" s="10">
        <f t="shared" ca="1" si="54"/>
        <v>13279</v>
      </c>
      <c r="K374" s="10">
        <f t="shared" ca="1" si="54"/>
        <v>2170</v>
      </c>
      <c r="L374" s="10">
        <f t="shared" ca="1" si="54"/>
        <v>18209</v>
      </c>
      <c r="M374" s="10">
        <f t="shared" ca="1" si="54"/>
        <v>0</v>
      </c>
      <c r="N374" s="10">
        <f t="shared" ca="1" si="55"/>
        <v>33658</v>
      </c>
    </row>
    <row r="375" spans="1:14" s="10" customFormat="1" x14ac:dyDescent="0.25">
      <c r="A375" s="1">
        <f t="shared" ca="1" si="48"/>
        <v>15</v>
      </c>
      <c r="B375" s="10">
        <f t="shared" ca="1" si="49"/>
        <v>4603</v>
      </c>
      <c r="C375" s="10">
        <f t="shared" ca="1" si="49"/>
        <v>1148</v>
      </c>
      <c r="D375" s="10">
        <f t="shared" ca="1" si="50"/>
        <v>191</v>
      </c>
      <c r="E375" s="10">
        <f t="shared" ca="1" si="46"/>
        <v>2838</v>
      </c>
      <c r="F375" s="10">
        <f t="shared" ca="1" si="51"/>
        <v>8780</v>
      </c>
      <c r="G375" s="3" t="str">
        <f t="shared" ca="1" si="52"/>
        <v>Θεσσαλονίκης</v>
      </c>
      <c r="H375" s="3" t="str">
        <f t="shared" ca="1" si="53"/>
        <v>Σίνδου</v>
      </c>
      <c r="I375" s="3" t="s">
        <v>0</v>
      </c>
      <c r="J375" s="10">
        <f t="shared" ca="1" si="54"/>
        <v>10465</v>
      </c>
      <c r="K375" s="10">
        <f t="shared" ca="1" si="54"/>
        <v>0</v>
      </c>
      <c r="L375" s="10">
        <f t="shared" ca="1" si="54"/>
        <v>-2701</v>
      </c>
      <c r="M375" s="10">
        <f t="shared" ca="1" si="54"/>
        <v>18588</v>
      </c>
      <c r="N375" s="10">
        <f t="shared" ca="1" si="55"/>
        <v>26352</v>
      </c>
    </row>
    <row r="376" spans="1:14" s="10" customFormat="1" x14ac:dyDescent="0.25">
      <c r="A376" s="1">
        <f t="shared" ca="1" si="48"/>
        <v>16</v>
      </c>
      <c r="B376" s="10">
        <f t="shared" ca="1" si="49"/>
        <v>216</v>
      </c>
      <c r="C376" s="10">
        <f t="shared" ca="1" si="49"/>
        <v>1522</v>
      </c>
      <c r="D376" s="10">
        <f t="shared" ca="1" si="50"/>
        <v>437</v>
      </c>
      <c r="E376" s="10">
        <f t="shared" ca="1" si="46"/>
        <v>4891</v>
      </c>
      <c r="F376" s="10">
        <f t="shared" ca="1" si="51"/>
        <v>7066</v>
      </c>
      <c r="G376" s="3" t="str">
        <f t="shared" ca="1" si="52"/>
        <v>Θεσσαλονίκης</v>
      </c>
      <c r="H376" s="3" t="str">
        <f t="shared" ca="1" si="53"/>
        <v>Σίνδου</v>
      </c>
      <c r="I376" s="3" t="s">
        <v>1</v>
      </c>
      <c r="J376" s="10">
        <f t="shared" ca="1" si="54"/>
        <v>15080</v>
      </c>
      <c r="K376" s="10">
        <f t="shared" ca="1" si="54"/>
        <v>-4012</v>
      </c>
      <c r="L376" s="10">
        <f t="shared" ca="1" si="54"/>
        <v>7055</v>
      </c>
      <c r="M376" s="10">
        <f t="shared" ca="1" si="54"/>
        <v>-3927</v>
      </c>
      <c r="N376" s="10">
        <f t="shared" ca="1" si="55"/>
        <v>14196</v>
      </c>
    </row>
    <row r="377" spans="1:14" s="10" customFormat="1" x14ac:dyDescent="0.25">
      <c r="A377" s="1">
        <f t="shared" ca="1" si="48"/>
        <v>5</v>
      </c>
      <c r="B377" s="10">
        <f t="shared" ca="1" si="49"/>
        <v>2483</v>
      </c>
      <c r="C377" s="10">
        <f t="shared" ca="1" si="49"/>
        <v>4493</v>
      </c>
      <c r="D377" s="10">
        <f t="shared" ca="1" si="50"/>
        <v>138</v>
      </c>
      <c r="E377" s="10">
        <f t="shared" ca="1" si="46"/>
        <v>4145</v>
      </c>
      <c r="F377" s="10">
        <f t="shared" ca="1" si="51"/>
        <v>11259</v>
      </c>
      <c r="G377" s="3" t="str">
        <f t="shared" ca="1" si="52"/>
        <v>Αθήνας</v>
      </c>
      <c r="H377" s="3" t="str">
        <f t="shared" ca="1" si="53"/>
        <v>Ασπροπύργου</v>
      </c>
      <c r="I377" s="3" t="s">
        <v>1</v>
      </c>
      <c r="J377" s="10">
        <f t="shared" ca="1" si="54"/>
        <v>98</v>
      </c>
      <c r="K377" s="10">
        <f t="shared" ca="1" si="54"/>
        <v>0</v>
      </c>
      <c r="L377" s="10">
        <f t="shared" ca="1" si="54"/>
        <v>6203</v>
      </c>
      <c r="M377" s="10">
        <f t="shared" ca="1" si="54"/>
        <v>-2836</v>
      </c>
      <c r="N377" s="10">
        <f t="shared" ca="1" si="55"/>
        <v>3465</v>
      </c>
    </row>
    <row r="378" spans="1:14" s="10" customFormat="1" x14ac:dyDescent="0.25">
      <c r="A378" s="1">
        <f t="shared" ca="1" si="48"/>
        <v>17</v>
      </c>
      <c r="B378" s="10">
        <f t="shared" ca="1" si="49"/>
        <v>1197</v>
      </c>
      <c r="C378" s="10">
        <f t="shared" ca="1" si="49"/>
        <v>1691</v>
      </c>
      <c r="D378" s="10">
        <f t="shared" ca="1" si="50"/>
        <v>223</v>
      </c>
      <c r="E378" s="10">
        <f t="shared" ca="1" si="46"/>
        <v>2319</v>
      </c>
      <c r="F378" s="10">
        <f t="shared" ca="1" si="51"/>
        <v>5430</v>
      </c>
      <c r="G378" s="3" t="str">
        <f t="shared" ca="1" si="52"/>
        <v>Θεσσαλονίκης</v>
      </c>
      <c r="H378" s="3" t="str">
        <f t="shared" ca="1" si="53"/>
        <v>Σίνδου</v>
      </c>
      <c r="I378" s="3" t="s">
        <v>1</v>
      </c>
      <c r="J378" s="10">
        <f t="shared" ca="1" si="54"/>
        <v>0</v>
      </c>
      <c r="K378" s="10">
        <f t="shared" ca="1" si="54"/>
        <v>0</v>
      </c>
      <c r="L378" s="10">
        <f t="shared" ca="1" si="54"/>
        <v>-4952</v>
      </c>
      <c r="M378" s="10">
        <f t="shared" ca="1" si="54"/>
        <v>13262</v>
      </c>
      <c r="N378" s="10">
        <f t="shared" ca="1" si="55"/>
        <v>8310</v>
      </c>
    </row>
    <row r="379" spans="1:14" s="10" customFormat="1" x14ac:dyDescent="0.25">
      <c r="A379" s="1">
        <f t="shared" ca="1" si="48"/>
        <v>6</v>
      </c>
      <c r="B379" s="10">
        <f t="shared" ca="1" si="49"/>
        <v>1076</v>
      </c>
      <c r="C379" s="10">
        <f t="shared" ca="1" si="49"/>
        <v>382</v>
      </c>
      <c r="D379" s="10">
        <f t="shared" ca="1" si="50"/>
        <v>376</v>
      </c>
      <c r="E379" s="10">
        <f t="shared" ca="1" si="46"/>
        <v>2833</v>
      </c>
      <c r="F379" s="10">
        <f t="shared" ca="1" si="51"/>
        <v>4667</v>
      </c>
      <c r="G379" s="3" t="str">
        <f t="shared" ca="1" si="52"/>
        <v>Αθήνας</v>
      </c>
      <c r="H379" s="3" t="str">
        <f t="shared" ca="1" si="53"/>
        <v>Μάνδρας</v>
      </c>
      <c r="I379" s="3" t="s">
        <v>1</v>
      </c>
      <c r="J379" s="10">
        <f t="shared" ca="1" si="54"/>
        <v>-2659</v>
      </c>
      <c r="K379" s="10">
        <f t="shared" ca="1" si="54"/>
        <v>0</v>
      </c>
      <c r="L379" s="10">
        <f t="shared" ca="1" si="54"/>
        <v>0</v>
      </c>
      <c r="M379" s="10">
        <f t="shared" ca="1" si="54"/>
        <v>14585</v>
      </c>
      <c r="N379" s="10">
        <f t="shared" ca="1" si="55"/>
        <v>11926</v>
      </c>
    </row>
    <row r="380" spans="1:14" s="10" customFormat="1" x14ac:dyDescent="0.25">
      <c r="A380" s="1">
        <f t="shared" ca="1" si="48"/>
        <v>5</v>
      </c>
      <c r="B380" s="10">
        <f t="shared" ca="1" si="49"/>
        <v>2065</v>
      </c>
      <c r="C380" s="10">
        <f t="shared" ca="1" si="49"/>
        <v>4459</v>
      </c>
      <c r="D380" s="10">
        <f t="shared" ca="1" si="50"/>
        <v>102</v>
      </c>
      <c r="E380" s="10">
        <f t="shared" ca="1" si="46"/>
        <v>1236</v>
      </c>
      <c r="F380" s="10">
        <f t="shared" ca="1" si="51"/>
        <v>7862</v>
      </c>
      <c r="G380" s="3" t="str">
        <f t="shared" ca="1" si="52"/>
        <v>Αθήνας</v>
      </c>
      <c r="H380" s="3" t="str">
        <f t="shared" ca="1" si="53"/>
        <v>Μάνδρας</v>
      </c>
      <c r="I380" s="3" t="s">
        <v>1</v>
      </c>
      <c r="J380" s="10">
        <f t="shared" ca="1" si="54"/>
        <v>1041</v>
      </c>
      <c r="K380" s="10">
        <f t="shared" ca="1" si="54"/>
        <v>-1057</v>
      </c>
      <c r="L380" s="10">
        <f t="shared" ca="1" si="54"/>
        <v>0</v>
      </c>
      <c r="M380" s="10">
        <f t="shared" ca="1" si="54"/>
        <v>0</v>
      </c>
      <c r="N380" s="10">
        <f t="shared" ca="1" si="55"/>
        <v>-16</v>
      </c>
    </row>
    <row r="381" spans="1:14" s="10" customFormat="1" x14ac:dyDescent="0.25">
      <c r="A381" s="1">
        <f t="shared" ca="1" si="48"/>
        <v>1</v>
      </c>
      <c r="B381" s="10">
        <f t="shared" ca="1" si="49"/>
        <v>2088</v>
      </c>
      <c r="C381" s="10">
        <f t="shared" ca="1" si="49"/>
        <v>3880</v>
      </c>
      <c r="D381" s="10">
        <f t="shared" ca="1" si="50"/>
        <v>101</v>
      </c>
      <c r="E381" s="10">
        <f t="shared" ca="1" si="46"/>
        <v>4155</v>
      </c>
      <c r="F381" s="10">
        <f t="shared" ca="1" si="51"/>
        <v>10224</v>
      </c>
      <c r="G381" s="3" t="str">
        <f t="shared" ca="1" si="52"/>
        <v>Αθήνας</v>
      </c>
      <c r="H381" s="3" t="str">
        <f t="shared" ca="1" si="53"/>
        <v>Ασπροπύργου</v>
      </c>
      <c r="I381" s="3" t="s">
        <v>1</v>
      </c>
      <c r="J381" s="10">
        <f t="shared" ca="1" si="54"/>
        <v>0</v>
      </c>
      <c r="K381" s="10">
        <f t="shared" ca="1" si="54"/>
        <v>11345</v>
      </c>
      <c r="L381" s="10">
        <f t="shared" ca="1" si="54"/>
        <v>0</v>
      </c>
      <c r="M381" s="10">
        <f t="shared" ca="1" si="54"/>
        <v>16181</v>
      </c>
      <c r="N381" s="10">
        <f t="shared" ca="1" si="55"/>
        <v>27526</v>
      </c>
    </row>
    <row r="382" spans="1:14" s="10" customFormat="1" x14ac:dyDescent="0.25">
      <c r="A382" s="1">
        <f t="shared" ca="1" si="48"/>
        <v>6</v>
      </c>
      <c r="B382" s="10">
        <f t="shared" ca="1" si="49"/>
        <v>3001</v>
      </c>
      <c r="C382" s="10">
        <f t="shared" ca="1" si="49"/>
        <v>186</v>
      </c>
      <c r="D382" s="10">
        <f t="shared" ca="1" si="50"/>
        <v>148</v>
      </c>
      <c r="E382" s="10">
        <f t="shared" ca="1" si="46"/>
        <v>4686</v>
      </c>
      <c r="F382" s="10">
        <f t="shared" ca="1" si="51"/>
        <v>8021</v>
      </c>
      <c r="G382" s="3" t="str">
        <f t="shared" ca="1" si="52"/>
        <v>Αθήνας</v>
      </c>
      <c r="H382" s="3" t="str">
        <f t="shared" ca="1" si="53"/>
        <v>Μάνδρας</v>
      </c>
      <c r="I382" s="3" t="s">
        <v>1</v>
      </c>
      <c r="J382" s="10">
        <f t="shared" ca="1" si="54"/>
        <v>0</v>
      </c>
      <c r="K382" s="10">
        <f t="shared" ca="1" si="54"/>
        <v>0</v>
      </c>
      <c r="L382" s="10">
        <f t="shared" ca="1" si="54"/>
        <v>11486</v>
      </c>
      <c r="M382" s="10">
        <f t="shared" ca="1" si="54"/>
        <v>13053</v>
      </c>
      <c r="N382" s="10">
        <f t="shared" ca="1" si="55"/>
        <v>24539</v>
      </c>
    </row>
    <row r="383" spans="1:14" s="10" customFormat="1" x14ac:dyDescent="0.25">
      <c r="A383" s="1">
        <f t="shared" ca="1" si="48"/>
        <v>7</v>
      </c>
      <c r="B383" s="10">
        <f t="shared" ca="1" si="49"/>
        <v>388</v>
      </c>
      <c r="C383" s="10">
        <f t="shared" ca="1" si="49"/>
        <v>538</v>
      </c>
      <c r="D383" s="10">
        <f t="shared" ca="1" si="50"/>
        <v>478</v>
      </c>
      <c r="E383" s="10">
        <f t="shared" ca="1" si="46"/>
        <v>3944</v>
      </c>
      <c r="F383" s="10">
        <f t="shared" ca="1" si="51"/>
        <v>5348</v>
      </c>
      <c r="G383" s="3" t="str">
        <f t="shared" ca="1" si="52"/>
        <v>Αθήνας</v>
      </c>
      <c r="H383" s="3" t="str">
        <f t="shared" ca="1" si="53"/>
        <v>Μάνδρας</v>
      </c>
      <c r="I383" s="3" t="s">
        <v>0</v>
      </c>
      <c r="J383" s="10">
        <f t="shared" ca="1" si="54"/>
        <v>16796</v>
      </c>
      <c r="K383" s="10">
        <f t="shared" ca="1" si="54"/>
        <v>-2276</v>
      </c>
      <c r="L383" s="10">
        <f t="shared" ca="1" si="54"/>
        <v>-4270</v>
      </c>
      <c r="M383" s="10">
        <f t="shared" ca="1" si="54"/>
        <v>7348</v>
      </c>
      <c r="N383" s="10">
        <f t="shared" ca="1" si="55"/>
        <v>17598</v>
      </c>
    </row>
    <row r="384" spans="1:14" s="10" customFormat="1" x14ac:dyDescent="0.25">
      <c r="A384" s="1">
        <f t="shared" ca="1" si="48"/>
        <v>5</v>
      </c>
      <c r="B384" s="10">
        <f t="shared" ca="1" si="49"/>
        <v>2212</v>
      </c>
      <c r="C384" s="10">
        <f t="shared" ca="1" si="49"/>
        <v>4267</v>
      </c>
      <c r="D384" s="10">
        <f t="shared" ca="1" si="50"/>
        <v>187</v>
      </c>
      <c r="E384" s="10">
        <f t="shared" ca="1" si="46"/>
        <v>3359</v>
      </c>
      <c r="F384" s="10">
        <f t="shared" ca="1" si="51"/>
        <v>10025</v>
      </c>
      <c r="G384" s="3" t="str">
        <f t="shared" ca="1" si="52"/>
        <v>Αθήνας</v>
      </c>
      <c r="H384" s="3" t="str">
        <f t="shared" ca="1" si="53"/>
        <v>Ασπροπύργου</v>
      </c>
      <c r="I384" s="3" t="s">
        <v>1</v>
      </c>
      <c r="J384" s="10">
        <f t="shared" ca="1" si="54"/>
        <v>617</v>
      </c>
      <c r="K384" s="10">
        <f t="shared" ca="1" si="54"/>
        <v>0</v>
      </c>
      <c r="L384" s="10">
        <f t="shared" ca="1" si="54"/>
        <v>3923</v>
      </c>
      <c r="M384" s="10">
        <f t="shared" ca="1" si="54"/>
        <v>0</v>
      </c>
      <c r="N384" s="10">
        <f t="shared" ca="1" si="55"/>
        <v>4540</v>
      </c>
    </row>
    <row r="385" spans="1:14" s="10" customFormat="1" x14ac:dyDescent="0.25">
      <c r="A385" s="1">
        <f t="shared" ca="1" si="48"/>
        <v>11</v>
      </c>
      <c r="B385" s="10">
        <f t="shared" ca="1" si="49"/>
        <v>3306</v>
      </c>
      <c r="C385" s="10">
        <f t="shared" ca="1" si="49"/>
        <v>3309</v>
      </c>
      <c r="D385" s="10">
        <f t="shared" ca="1" si="50"/>
        <v>221</v>
      </c>
      <c r="E385" s="10">
        <f t="shared" ca="1" si="46"/>
        <v>90</v>
      </c>
      <c r="F385" s="10">
        <f t="shared" ca="1" si="51"/>
        <v>6926</v>
      </c>
      <c r="G385" s="3" t="str">
        <f t="shared" ca="1" si="52"/>
        <v>Θεσσαλονίκης</v>
      </c>
      <c r="H385" s="3" t="str">
        <f t="shared" ca="1" si="53"/>
        <v>Σίνδου</v>
      </c>
      <c r="I385" s="3" t="s">
        <v>1</v>
      </c>
      <c r="J385" s="10">
        <f t="shared" ca="1" si="54"/>
        <v>7380</v>
      </c>
      <c r="K385" s="10">
        <f t="shared" ca="1" si="54"/>
        <v>10489</v>
      </c>
      <c r="L385" s="10">
        <f t="shared" ca="1" si="54"/>
        <v>0</v>
      </c>
      <c r="M385" s="10">
        <f t="shared" ca="1" si="54"/>
        <v>0</v>
      </c>
      <c r="N385" s="10">
        <f t="shared" ca="1" si="55"/>
        <v>17869</v>
      </c>
    </row>
    <row r="386" spans="1:14" s="10" customFormat="1" x14ac:dyDescent="0.25">
      <c r="A386" s="1">
        <f t="shared" ca="1" si="48"/>
        <v>13</v>
      </c>
      <c r="B386" s="10">
        <f t="shared" ca="1" si="49"/>
        <v>273</v>
      </c>
      <c r="C386" s="10">
        <f t="shared" ca="1" si="49"/>
        <v>1816</v>
      </c>
      <c r="D386" s="10">
        <f t="shared" ca="1" si="50"/>
        <v>312</v>
      </c>
      <c r="E386" s="10">
        <f t="shared" ca="1" si="49"/>
        <v>302</v>
      </c>
      <c r="F386" s="10">
        <f t="shared" ca="1" si="51"/>
        <v>2703</v>
      </c>
      <c r="G386" s="3" t="str">
        <f t="shared" ca="1" si="52"/>
        <v>Θεσσαλονίκης</v>
      </c>
      <c r="H386" s="3" t="str">
        <f t="shared" ca="1" si="53"/>
        <v>Σίνδου</v>
      </c>
      <c r="I386" s="3" t="s">
        <v>1</v>
      </c>
      <c r="J386" s="10">
        <f t="shared" ca="1" si="54"/>
        <v>0</v>
      </c>
      <c r="K386" s="10">
        <f t="shared" ca="1" si="54"/>
        <v>794</v>
      </c>
      <c r="L386" s="10">
        <f t="shared" ca="1" si="54"/>
        <v>0</v>
      </c>
      <c r="M386" s="10">
        <f t="shared" ref="M386" ca="1" si="56">IF(RANDBETWEEN(-5000,10000)&lt;=0,0,RANDBETWEEN(-5000,20000))</f>
        <v>3873</v>
      </c>
      <c r="N386" s="10">
        <f t="shared" ca="1" si="55"/>
        <v>4667</v>
      </c>
    </row>
    <row r="387" spans="1:14" s="10" customFormat="1" x14ac:dyDescent="0.25">
      <c r="A387" s="1">
        <f t="shared" ref="A387:A450" ca="1" si="57">RANDBETWEEN(1,20)</f>
        <v>17</v>
      </c>
      <c r="B387" s="10">
        <f t="shared" ref="B387:E450" ca="1" si="58">RANDBETWEEN(0,5000)</f>
        <v>998</v>
      </c>
      <c r="C387" s="10">
        <f t="shared" ca="1" si="58"/>
        <v>2669</v>
      </c>
      <c r="D387" s="10">
        <f t="shared" ref="D387:D450" ca="1" si="59">RANDBETWEEN(0,500)</f>
        <v>151</v>
      </c>
      <c r="E387" s="10">
        <f t="shared" ca="1" si="58"/>
        <v>3404</v>
      </c>
      <c r="F387" s="10">
        <f t="shared" ref="F387:F450" ca="1" si="60">SUM(B387:E387)</f>
        <v>7222</v>
      </c>
      <c r="G387" s="3" t="str">
        <f t="shared" ref="G387:G450" ca="1" si="61">IF(A387&lt;10,"Αθήνας","Θεσσαλονίκης")</f>
        <v>Θεσσαλονίκης</v>
      </c>
      <c r="H387" s="3" t="str">
        <f t="shared" ref="H387:H450" ca="1" si="62">IF(G387="Αθήνας",IF(SUM(B387:E387)&lt;10000,"Μάνδρας","Ασπροπύργου"),"Σίνδου")</f>
        <v>Σίνδου</v>
      </c>
      <c r="I387" s="3" t="s">
        <v>1</v>
      </c>
      <c r="J387" s="10">
        <f t="shared" ref="J387:M450" ca="1" si="63">IF(RANDBETWEEN(-5000,10000)&lt;=0,0,RANDBETWEEN(-5000,20000))</f>
        <v>890</v>
      </c>
      <c r="K387" s="10">
        <f t="shared" ca="1" si="63"/>
        <v>13065</v>
      </c>
      <c r="L387" s="10">
        <f t="shared" ca="1" si="63"/>
        <v>0</v>
      </c>
      <c r="M387" s="10">
        <f t="shared" ca="1" si="63"/>
        <v>0</v>
      </c>
      <c r="N387" s="10">
        <f t="shared" ref="N387:N450" ca="1" si="64">SUM(J387:M387)</f>
        <v>13955</v>
      </c>
    </row>
    <row r="388" spans="1:14" s="10" customFormat="1" x14ac:dyDescent="0.25">
      <c r="A388" s="1">
        <f t="shared" ca="1" si="57"/>
        <v>15</v>
      </c>
      <c r="B388" s="10">
        <f t="shared" ca="1" si="58"/>
        <v>36</v>
      </c>
      <c r="C388" s="10">
        <f t="shared" ca="1" si="58"/>
        <v>1815</v>
      </c>
      <c r="D388" s="10">
        <f t="shared" ca="1" si="59"/>
        <v>101</v>
      </c>
      <c r="E388" s="10">
        <f t="shared" ca="1" si="58"/>
        <v>3475</v>
      </c>
      <c r="F388" s="10">
        <f t="shared" ca="1" si="60"/>
        <v>5427</v>
      </c>
      <c r="G388" s="3" t="str">
        <f t="shared" ca="1" si="61"/>
        <v>Θεσσαλονίκης</v>
      </c>
      <c r="H388" s="3" t="str">
        <f t="shared" ca="1" si="62"/>
        <v>Σίνδου</v>
      </c>
      <c r="I388" s="3" t="s">
        <v>0</v>
      </c>
      <c r="J388" s="10">
        <f t="shared" ca="1" si="63"/>
        <v>18449</v>
      </c>
      <c r="K388" s="10">
        <f t="shared" ca="1" si="63"/>
        <v>14444</v>
      </c>
      <c r="L388" s="10">
        <f t="shared" ca="1" si="63"/>
        <v>-4478</v>
      </c>
      <c r="M388" s="10">
        <f t="shared" ca="1" si="63"/>
        <v>0</v>
      </c>
      <c r="N388" s="10">
        <f t="shared" ca="1" si="64"/>
        <v>28415</v>
      </c>
    </row>
    <row r="389" spans="1:14" s="10" customFormat="1" x14ac:dyDescent="0.25">
      <c r="A389" s="1">
        <f t="shared" ca="1" si="57"/>
        <v>9</v>
      </c>
      <c r="B389" s="10">
        <f t="shared" ca="1" si="58"/>
        <v>3853</v>
      </c>
      <c r="C389" s="10">
        <f t="shared" ca="1" si="58"/>
        <v>2568</v>
      </c>
      <c r="D389" s="10">
        <f t="shared" ca="1" si="59"/>
        <v>196</v>
      </c>
      <c r="E389" s="10">
        <f t="shared" ca="1" si="58"/>
        <v>4266</v>
      </c>
      <c r="F389" s="10">
        <f t="shared" ca="1" si="60"/>
        <v>10883</v>
      </c>
      <c r="G389" s="3" t="str">
        <f t="shared" ca="1" si="61"/>
        <v>Αθήνας</v>
      </c>
      <c r="H389" s="3" t="str">
        <f t="shared" ca="1" si="62"/>
        <v>Ασπροπύργου</v>
      </c>
      <c r="I389" s="3" t="s">
        <v>1</v>
      </c>
      <c r="J389" s="10">
        <f t="shared" ca="1" si="63"/>
        <v>0</v>
      </c>
      <c r="K389" s="10">
        <f t="shared" ca="1" si="63"/>
        <v>2272</v>
      </c>
      <c r="L389" s="10">
        <f t="shared" ca="1" si="63"/>
        <v>0</v>
      </c>
      <c r="M389" s="10">
        <f t="shared" ca="1" si="63"/>
        <v>-679</v>
      </c>
      <c r="N389" s="10">
        <f t="shared" ca="1" si="64"/>
        <v>1593</v>
      </c>
    </row>
    <row r="390" spans="1:14" s="10" customFormat="1" x14ac:dyDescent="0.25">
      <c r="A390" s="1">
        <f t="shared" ca="1" si="57"/>
        <v>14</v>
      </c>
      <c r="B390" s="10">
        <f t="shared" ca="1" si="58"/>
        <v>2650</v>
      </c>
      <c r="C390" s="10">
        <f t="shared" ca="1" si="58"/>
        <v>79</v>
      </c>
      <c r="D390" s="10">
        <f t="shared" ca="1" si="59"/>
        <v>347</v>
      </c>
      <c r="E390" s="10">
        <f t="shared" ca="1" si="58"/>
        <v>244</v>
      </c>
      <c r="F390" s="10">
        <f t="shared" ca="1" si="60"/>
        <v>3320</v>
      </c>
      <c r="G390" s="3" t="str">
        <f t="shared" ca="1" si="61"/>
        <v>Θεσσαλονίκης</v>
      </c>
      <c r="H390" s="3" t="str">
        <f t="shared" ca="1" si="62"/>
        <v>Σίνδου</v>
      </c>
      <c r="I390" s="3" t="s">
        <v>1</v>
      </c>
      <c r="J390" s="10">
        <f t="shared" ca="1" si="63"/>
        <v>19605</v>
      </c>
      <c r="K390" s="10">
        <f t="shared" ca="1" si="63"/>
        <v>3509</v>
      </c>
      <c r="L390" s="10">
        <f t="shared" ca="1" si="63"/>
        <v>14890</v>
      </c>
      <c r="M390" s="10">
        <f t="shared" ca="1" si="63"/>
        <v>-2019</v>
      </c>
      <c r="N390" s="10">
        <f t="shared" ca="1" si="64"/>
        <v>35985</v>
      </c>
    </row>
    <row r="391" spans="1:14" s="10" customFormat="1" x14ac:dyDescent="0.25">
      <c r="A391" s="1">
        <f t="shared" ca="1" si="57"/>
        <v>4</v>
      </c>
      <c r="B391" s="10">
        <f t="shared" ca="1" si="58"/>
        <v>1005</v>
      </c>
      <c r="C391" s="10">
        <f t="shared" ca="1" si="58"/>
        <v>1277</v>
      </c>
      <c r="D391" s="10">
        <f t="shared" ca="1" si="59"/>
        <v>492</v>
      </c>
      <c r="E391" s="10">
        <f t="shared" ca="1" si="58"/>
        <v>1061</v>
      </c>
      <c r="F391" s="10">
        <f t="shared" ca="1" si="60"/>
        <v>3835</v>
      </c>
      <c r="G391" s="3" t="str">
        <f t="shared" ca="1" si="61"/>
        <v>Αθήνας</v>
      </c>
      <c r="H391" s="3" t="str">
        <f t="shared" ca="1" si="62"/>
        <v>Μάνδρας</v>
      </c>
      <c r="I391" s="3" t="s">
        <v>1</v>
      </c>
      <c r="J391" s="10">
        <f t="shared" ca="1" si="63"/>
        <v>0</v>
      </c>
      <c r="K391" s="10">
        <f t="shared" ca="1" si="63"/>
        <v>7740</v>
      </c>
      <c r="L391" s="10">
        <f t="shared" ca="1" si="63"/>
        <v>0</v>
      </c>
      <c r="M391" s="10">
        <f t="shared" ca="1" si="63"/>
        <v>3033</v>
      </c>
      <c r="N391" s="10">
        <f t="shared" ca="1" si="64"/>
        <v>10773</v>
      </c>
    </row>
    <row r="392" spans="1:14" s="10" customFormat="1" x14ac:dyDescent="0.25">
      <c r="A392" s="1">
        <f t="shared" ca="1" si="57"/>
        <v>3</v>
      </c>
      <c r="B392" s="10">
        <f t="shared" ca="1" si="58"/>
        <v>3326</v>
      </c>
      <c r="C392" s="10">
        <f t="shared" ca="1" si="58"/>
        <v>274</v>
      </c>
      <c r="D392" s="10">
        <f t="shared" ca="1" si="59"/>
        <v>133</v>
      </c>
      <c r="E392" s="10">
        <f t="shared" ca="1" si="58"/>
        <v>1506</v>
      </c>
      <c r="F392" s="10">
        <f t="shared" ca="1" si="60"/>
        <v>5239</v>
      </c>
      <c r="G392" s="3" t="str">
        <f t="shared" ca="1" si="61"/>
        <v>Αθήνας</v>
      </c>
      <c r="H392" s="3" t="str">
        <f t="shared" ca="1" si="62"/>
        <v>Μάνδρας</v>
      </c>
      <c r="I392" s="3" t="s">
        <v>1</v>
      </c>
      <c r="J392" s="10">
        <f t="shared" ca="1" si="63"/>
        <v>0</v>
      </c>
      <c r="K392" s="10">
        <f t="shared" ca="1" si="63"/>
        <v>0</v>
      </c>
      <c r="L392" s="10">
        <f t="shared" ca="1" si="63"/>
        <v>0</v>
      </c>
      <c r="M392" s="10">
        <f t="shared" ca="1" si="63"/>
        <v>0</v>
      </c>
      <c r="N392" s="10">
        <f t="shared" ca="1" si="64"/>
        <v>0</v>
      </c>
    </row>
    <row r="393" spans="1:14" s="10" customFormat="1" x14ac:dyDescent="0.25">
      <c r="A393" s="1">
        <f t="shared" ca="1" si="57"/>
        <v>17</v>
      </c>
      <c r="B393" s="10">
        <f t="shared" ca="1" si="58"/>
        <v>2836</v>
      </c>
      <c r="C393" s="10">
        <f t="shared" ca="1" si="58"/>
        <v>1745</v>
      </c>
      <c r="D393" s="10">
        <f t="shared" ca="1" si="59"/>
        <v>352</v>
      </c>
      <c r="E393" s="10">
        <f t="shared" ca="1" si="58"/>
        <v>1475</v>
      </c>
      <c r="F393" s="10">
        <f t="shared" ca="1" si="60"/>
        <v>6408</v>
      </c>
      <c r="G393" s="3" t="str">
        <f t="shared" ca="1" si="61"/>
        <v>Θεσσαλονίκης</v>
      </c>
      <c r="H393" s="3" t="str">
        <f t="shared" ca="1" si="62"/>
        <v>Σίνδου</v>
      </c>
      <c r="I393" s="3" t="s">
        <v>1</v>
      </c>
      <c r="J393" s="10">
        <f t="shared" ca="1" si="63"/>
        <v>0</v>
      </c>
      <c r="K393" s="10">
        <f t="shared" ca="1" si="63"/>
        <v>17823</v>
      </c>
      <c r="L393" s="10">
        <f t="shared" ca="1" si="63"/>
        <v>6527</v>
      </c>
      <c r="M393" s="10">
        <f t="shared" ca="1" si="63"/>
        <v>-2960</v>
      </c>
      <c r="N393" s="10">
        <f t="shared" ca="1" si="64"/>
        <v>21390</v>
      </c>
    </row>
    <row r="394" spans="1:14" s="10" customFormat="1" x14ac:dyDescent="0.25">
      <c r="A394" s="1">
        <f t="shared" ca="1" si="57"/>
        <v>9</v>
      </c>
      <c r="B394" s="10">
        <f t="shared" ca="1" si="58"/>
        <v>4228</v>
      </c>
      <c r="C394" s="10">
        <f t="shared" ca="1" si="58"/>
        <v>2877</v>
      </c>
      <c r="D394" s="10">
        <f t="shared" ca="1" si="59"/>
        <v>87</v>
      </c>
      <c r="E394" s="10">
        <f t="shared" ca="1" si="58"/>
        <v>3939</v>
      </c>
      <c r="F394" s="10">
        <f t="shared" ca="1" si="60"/>
        <v>11131</v>
      </c>
      <c r="G394" s="3" t="str">
        <f t="shared" ca="1" si="61"/>
        <v>Αθήνας</v>
      </c>
      <c r="H394" s="3" t="str">
        <f t="shared" ca="1" si="62"/>
        <v>Ασπροπύργου</v>
      </c>
      <c r="I394" s="3" t="s">
        <v>1</v>
      </c>
      <c r="J394" s="10">
        <f t="shared" ca="1" si="63"/>
        <v>5303</v>
      </c>
      <c r="K394" s="10">
        <f t="shared" ca="1" si="63"/>
        <v>8230</v>
      </c>
      <c r="L394" s="10">
        <f t="shared" ca="1" si="63"/>
        <v>10111</v>
      </c>
      <c r="M394" s="10">
        <f t="shared" ca="1" si="63"/>
        <v>8565</v>
      </c>
      <c r="N394" s="10">
        <f t="shared" ca="1" si="64"/>
        <v>32209</v>
      </c>
    </row>
    <row r="395" spans="1:14" s="10" customFormat="1" x14ac:dyDescent="0.25">
      <c r="A395" s="1">
        <f t="shared" ca="1" si="57"/>
        <v>12</v>
      </c>
      <c r="B395" s="10">
        <f t="shared" ca="1" si="58"/>
        <v>1137</v>
      </c>
      <c r="C395" s="10">
        <f t="shared" ca="1" si="58"/>
        <v>2929</v>
      </c>
      <c r="D395" s="10">
        <f t="shared" ca="1" si="59"/>
        <v>325</v>
      </c>
      <c r="E395" s="10">
        <f t="shared" ca="1" si="58"/>
        <v>4063</v>
      </c>
      <c r="F395" s="10">
        <f t="shared" ca="1" si="60"/>
        <v>8454</v>
      </c>
      <c r="G395" s="3" t="str">
        <f t="shared" ca="1" si="61"/>
        <v>Θεσσαλονίκης</v>
      </c>
      <c r="H395" s="3" t="str">
        <f t="shared" ca="1" si="62"/>
        <v>Σίνδου</v>
      </c>
      <c r="I395" s="3" t="s">
        <v>1</v>
      </c>
      <c r="J395" s="10">
        <f t="shared" ca="1" si="63"/>
        <v>1030</v>
      </c>
      <c r="K395" s="10">
        <f t="shared" ca="1" si="63"/>
        <v>7012</v>
      </c>
      <c r="L395" s="10">
        <f t="shared" ca="1" si="63"/>
        <v>0</v>
      </c>
      <c r="M395" s="10">
        <f t="shared" ca="1" si="63"/>
        <v>707</v>
      </c>
      <c r="N395" s="10">
        <f t="shared" ca="1" si="64"/>
        <v>8749</v>
      </c>
    </row>
    <row r="396" spans="1:14" s="10" customFormat="1" x14ac:dyDescent="0.25">
      <c r="A396" s="1">
        <f t="shared" ca="1" si="57"/>
        <v>7</v>
      </c>
      <c r="B396" s="10">
        <f t="shared" ca="1" si="58"/>
        <v>2397</v>
      </c>
      <c r="C396" s="10">
        <f t="shared" ca="1" si="58"/>
        <v>2223</v>
      </c>
      <c r="D396" s="10">
        <f t="shared" ca="1" si="59"/>
        <v>20</v>
      </c>
      <c r="E396" s="10">
        <f t="shared" ca="1" si="58"/>
        <v>3784</v>
      </c>
      <c r="F396" s="10">
        <f t="shared" ca="1" si="60"/>
        <v>8424</v>
      </c>
      <c r="G396" s="3" t="str">
        <f t="shared" ca="1" si="61"/>
        <v>Αθήνας</v>
      </c>
      <c r="H396" s="3" t="str">
        <f t="shared" ca="1" si="62"/>
        <v>Μάνδρας</v>
      </c>
      <c r="I396" s="3" t="s">
        <v>1</v>
      </c>
      <c r="J396" s="10">
        <f t="shared" ca="1" si="63"/>
        <v>15651</v>
      </c>
      <c r="K396" s="10">
        <f t="shared" ca="1" si="63"/>
        <v>5512</v>
      </c>
      <c r="L396" s="10">
        <f t="shared" ca="1" si="63"/>
        <v>0</v>
      </c>
      <c r="M396" s="10">
        <f t="shared" ca="1" si="63"/>
        <v>-1597</v>
      </c>
      <c r="N396" s="10">
        <f t="shared" ca="1" si="64"/>
        <v>19566</v>
      </c>
    </row>
    <row r="397" spans="1:14" s="10" customFormat="1" x14ac:dyDescent="0.25">
      <c r="A397" s="1">
        <f t="shared" ca="1" si="57"/>
        <v>11</v>
      </c>
      <c r="B397" s="10">
        <f t="shared" ca="1" si="58"/>
        <v>2874</v>
      </c>
      <c r="C397" s="10">
        <f t="shared" ca="1" si="58"/>
        <v>162</v>
      </c>
      <c r="D397" s="10">
        <f t="shared" ca="1" si="59"/>
        <v>388</v>
      </c>
      <c r="E397" s="10">
        <f t="shared" ca="1" si="58"/>
        <v>3270</v>
      </c>
      <c r="F397" s="10">
        <f t="shared" ca="1" si="60"/>
        <v>6694</v>
      </c>
      <c r="G397" s="3" t="str">
        <f t="shared" ca="1" si="61"/>
        <v>Θεσσαλονίκης</v>
      </c>
      <c r="H397" s="3" t="str">
        <f t="shared" ca="1" si="62"/>
        <v>Σίνδου</v>
      </c>
      <c r="I397" s="3" t="s">
        <v>1</v>
      </c>
      <c r="J397" s="10">
        <f t="shared" ca="1" si="63"/>
        <v>14736</v>
      </c>
      <c r="K397" s="10">
        <f t="shared" ca="1" si="63"/>
        <v>9914</v>
      </c>
      <c r="L397" s="10">
        <f t="shared" ca="1" si="63"/>
        <v>-3611</v>
      </c>
      <c r="M397" s="10">
        <f t="shared" ca="1" si="63"/>
        <v>4080</v>
      </c>
      <c r="N397" s="10">
        <f t="shared" ca="1" si="64"/>
        <v>25119</v>
      </c>
    </row>
    <row r="398" spans="1:14" s="10" customFormat="1" x14ac:dyDescent="0.25">
      <c r="A398" s="1">
        <f t="shared" ca="1" si="57"/>
        <v>5</v>
      </c>
      <c r="B398" s="10">
        <f t="shared" ca="1" si="58"/>
        <v>1747</v>
      </c>
      <c r="C398" s="10">
        <f t="shared" ca="1" si="58"/>
        <v>1168</v>
      </c>
      <c r="D398" s="10">
        <f t="shared" ca="1" si="59"/>
        <v>28</v>
      </c>
      <c r="E398" s="10">
        <f t="shared" ca="1" si="58"/>
        <v>1038</v>
      </c>
      <c r="F398" s="10">
        <f t="shared" ca="1" si="60"/>
        <v>3981</v>
      </c>
      <c r="G398" s="3" t="str">
        <f t="shared" ca="1" si="61"/>
        <v>Αθήνας</v>
      </c>
      <c r="H398" s="3" t="str">
        <f t="shared" ca="1" si="62"/>
        <v>Μάνδρας</v>
      </c>
      <c r="I398" s="3" t="s">
        <v>0</v>
      </c>
      <c r="J398" s="10">
        <f t="shared" ca="1" si="63"/>
        <v>5558</v>
      </c>
      <c r="K398" s="10">
        <f t="shared" ca="1" si="63"/>
        <v>-3734</v>
      </c>
      <c r="L398" s="10">
        <f t="shared" ca="1" si="63"/>
        <v>0</v>
      </c>
      <c r="M398" s="10">
        <f t="shared" ca="1" si="63"/>
        <v>13498</v>
      </c>
      <c r="N398" s="10">
        <f t="shared" ca="1" si="64"/>
        <v>15322</v>
      </c>
    </row>
    <row r="399" spans="1:14" s="10" customFormat="1" x14ac:dyDescent="0.25">
      <c r="A399" s="1">
        <f t="shared" ca="1" si="57"/>
        <v>19</v>
      </c>
      <c r="B399" s="10">
        <f t="shared" ca="1" si="58"/>
        <v>4277</v>
      </c>
      <c r="C399" s="10">
        <f t="shared" ca="1" si="58"/>
        <v>2769</v>
      </c>
      <c r="D399" s="10">
        <f t="shared" ca="1" si="59"/>
        <v>331</v>
      </c>
      <c r="E399" s="10">
        <f t="shared" ca="1" si="58"/>
        <v>2798</v>
      </c>
      <c r="F399" s="10">
        <f t="shared" ca="1" si="60"/>
        <v>10175</v>
      </c>
      <c r="G399" s="3" t="str">
        <f t="shared" ca="1" si="61"/>
        <v>Θεσσαλονίκης</v>
      </c>
      <c r="H399" s="3" t="str">
        <f t="shared" ca="1" si="62"/>
        <v>Σίνδου</v>
      </c>
      <c r="I399" s="3" t="s">
        <v>1</v>
      </c>
      <c r="J399" s="10">
        <f t="shared" ca="1" si="63"/>
        <v>246</v>
      </c>
      <c r="K399" s="10">
        <f t="shared" ca="1" si="63"/>
        <v>0</v>
      </c>
      <c r="L399" s="10">
        <f t="shared" ca="1" si="63"/>
        <v>0</v>
      </c>
      <c r="M399" s="10">
        <f t="shared" ca="1" si="63"/>
        <v>250</v>
      </c>
      <c r="N399" s="10">
        <f t="shared" ca="1" si="64"/>
        <v>496</v>
      </c>
    </row>
    <row r="400" spans="1:14" s="10" customFormat="1" x14ac:dyDescent="0.25">
      <c r="A400" s="1">
        <f t="shared" ca="1" si="57"/>
        <v>7</v>
      </c>
      <c r="B400" s="10">
        <f t="shared" ca="1" si="58"/>
        <v>3981</v>
      </c>
      <c r="C400" s="10">
        <f t="shared" ca="1" si="58"/>
        <v>3923</v>
      </c>
      <c r="D400" s="10">
        <f t="shared" ca="1" si="59"/>
        <v>449</v>
      </c>
      <c r="E400" s="10">
        <f t="shared" ca="1" si="58"/>
        <v>1302</v>
      </c>
      <c r="F400" s="10">
        <f t="shared" ca="1" si="60"/>
        <v>9655</v>
      </c>
      <c r="G400" s="3" t="str">
        <f t="shared" ca="1" si="61"/>
        <v>Αθήνας</v>
      </c>
      <c r="H400" s="3" t="str">
        <f t="shared" ca="1" si="62"/>
        <v>Μάνδρας</v>
      </c>
      <c r="I400" s="3" t="s">
        <v>1</v>
      </c>
      <c r="J400" s="10">
        <f t="shared" ca="1" si="63"/>
        <v>0</v>
      </c>
      <c r="K400" s="10">
        <f t="shared" ca="1" si="63"/>
        <v>-4480</v>
      </c>
      <c r="L400" s="10">
        <f t="shared" ca="1" si="63"/>
        <v>-2864</v>
      </c>
      <c r="M400" s="10">
        <f t="shared" ca="1" si="63"/>
        <v>0</v>
      </c>
      <c r="N400" s="10">
        <f t="shared" ca="1" si="64"/>
        <v>-7344</v>
      </c>
    </row>
    <row r="401" spans="1:14" s="10" customFormat="1" x14ac:dyDescent="0.25">
      <c r="A401" s="1">
        <f t="shared" ca="1" si="57"/>
        <v>14</v>
      </c>
      <c r="B401" s="10">
        <f t="shared" ca="1" si="58"/>
        <v>816</v>
      </c>
      <c r="C401" s="10">
        <f t="shared" ca="1" si="58"/>
        <v>4081</v>
      </c>
      <c r="D401" s="10">
        <f t="shared" ca="1" si="59"/>
        <v>29</v>
      </c>
      <c r="E401" s="10">
        <f t="shared" ca="1" si="58"/>
        <v>3546</v>
      </c>
      <c r="F401" s="10">
        <f t="shared" ca="1" si="60"/>
        <v>8472</v>
      </c>
      <c r="G401" s="3" t="str">
        <f t="shared" ca="1" si="61"/>
        <v>Θεσσαλονίκης</v>
      </c>
      <c r="H401" s="3" t="str">
        <f t="shared" ca="1" si="62"/>
        <v>Σίνδου</v>
      </c>
      <c r="I401" s="3" t="s">
        <v>1</v>
      </c>
      <c r="J401" s="10">
        <f t="shared" ca="1" si="63"/>
        <v>-3230</v>
      </c>
      <c r="K401" s="10">
        <f t="shared" ca="1" si="63"/>
        <v>-2844</v>
      </c>
      <c r="L401" s="10">
        <f t="shared" ca="1" si="63"/>
        <v>14050</v>
      </c>
      <c r="M401" s="10">
        <f t="shared" ca="1" si="63"/>
        <v>-2349</v>
      </c>
      <c r="N401" s="10">
        <f t="shared" ca="1" si="64"/>
        <v>5627</v>
      </c>
    </row>
    <row r="402" spans="1:14" s="10" customFormat="1" x14ac:dyDescent="0.25">
      <c r="A402" s="1">
        <f t="shared" ca="1" si="57"/>
        <v>11</v>
      </c>
      <c r="B402" s="10">
        <f t="shared" ca="1" si="58"/>
        <v>1650</v>
      </c>
      <c r="C402" s="10">
        <f t="shared" ca="1" si="58"/>
        <v>1732</v>
      </c>
      <c r="D402" s="10">
        <f t="shared" ca="1" si="59"/>
        <v>251</v>
      </c>
      <c r="E402" s="10">
        <f t="shared" ca="1" si="58"/>
        <v>4875</v>
      </c>
      <c r="F402" s="10">
        <f t="shared" ca="1" si="60"/>
        <v>8508</v>
      </c>
      <c r="G402" s="3" t="str">
        <f t="shared" ca="1" si="61"/>
        <v>Θεσσαλονίκης</v>
      </c>
      <c r="H402" s="3" t="str">
        <f t="shared" ca="1" si="62"/>
        <v>Σίνδου</v>
      </c>
      <c r="I402" s="3" t="s">
        <v>1</v>
      </c>
      <c r="J402" s="10">
        <f t="shared" ca="1" si="63"/>
        <v>0</v>
      </c>
      <c r="K402" s="10">
        <f t="shared" ca="1" si="63"/>
        <v>5390</v>
      </c>
      <c r="L402" s="10">
        <f t="shared" ca="1" si="63"/>
        <v>0</v>
      </c>
      <c r="M402" s="10">
        <f t="shared" ca="1" si="63"/>
        <v>-4320</v>
      </c>
      <c r="N402" s="10">
        <f t="shared" ca="1" si="64"/>
        <v>1070</v>
      </c>
    </row>
    <row r="403" spans="1:14" s="10" customFormat="1" x14ac:dyDescent="0.25">
      <c r="A403" s="1">
        <f t="shared" ca="1" si="57"/>
        <v>8</v>
      </c>
      <c r="B403" s="10">
        <f t="shared" ca="1" si="58"/>
        <v>1676</v>
      </c>
      <c r="C403" s="10">
        <f t="shared" ca="1" si="58"/>
        <v>4818</v>
      </c>
      <c r="D403" s="10">
        <f t="shared" ca="1" si="59"/>
        <v>260</v>
      </c>
      <c r="E403" s="10">
        <f t="shared" ca="1" si="58"/>
        <v>3710</v>
      </c>
      <c r="F403" s="10">
        <f t="shared" ca="1" si="60"/>
        <v>10464</v>
      </c>
      <c r="G403" s="3" t="str">
        <f t="shared" ca="1" si="61"/>
        <v>Αθήνας</v>
      </c>
      <c r="H403" s="3" t="str">
        <f t="shared" ca="1" si="62"/>
        <v>Ασπροπύργου</v>
      </c>
      <c r="I403" s="3" t="s">
        <v>1</v>
      </c>
      <c r="J403" s="10">
        <f t="shared" ca="1" si="63"/>
        <v>8230</v>
      </c>
      <c r="K403" s="10">
        <f t="shared" ca="1" si="63"/>
        <v>1192</v>
      </c>
      <c r="L403" s="10">
        <f t="shared" ca="1" si="63"/>
        <v>1781</v>
      </c>
      <c r="M403" s="10">
        <f t="shared" ca="1" si="63"/>
        <v>-4110</v>
      </c>
      <c r="N403" s="10">
        <f t="shared" ca="1" si="64"/>
        <v>7093</v>
      </c>
    </row>
    <row r="404" spans="1:14" s="10" customFormat="1" x14ac:dyDescent="0.25">
      <c r="A404" s="1">
        <f t="shared" ca="1" si="57"/>
        <v>10</v>
      </c>
      <c r="B404" s="10">
        <f t="shared" ca="1" si="58"/>
        <v>1220</v>
      </c>
      <c r="C404" s="10">
        <f t="shared" ca="1" si="58"/>
        <v>1179</v>
      </c>
      <c r="D404" s="10">
        <f t="shared" ca="1" si="59"/>
        <v>304</v>
      </c>
      <c r="E404" s="10">
        <f t="shared" ca="1" si="58"/>
        <v>116</v>
      </c>
      <c r="F404" s="10">
        <f t="shared" ca="1" si="60"/>
        <v>2819</v>
      </c>
      <c r="G404" s="3" t="str">
        <f t="shared" ca="1" si="61"/>
        <v>Θεσσαλονίκης</v>
      </c>
      <c r="H404" s="3" t="str">
        <f t="shared" ca="1" si="62"/>
        <v>Σίνδου</v>
      </c>
      <c r="I404" s="3" t="s">
        <v>1</v>
      </c>
      <c r="J404" s="10">
        <f t="shared" ca="1" si="63"/>
        <v>0</v>
      </c>
      <c r="K404" s="10">
        <f t="shared" ca="1" si="63"/>
        <v>16947</v>
      </c>
      <c r="L404" s="10">
        <f t="shared" ca="1" si="63"/>
        <v>0</v>
      </c>
      <c r="M404" s="10">
        <f t="shared" ca="1" si="63"/>
        <v>17770</v>
      </c>
      <c r="N404" s="10">
        <f t="shared" ca="1" si="64"/>
        <v>34717</v>
      </c>
    </row>
    <row r="405" spans="1:14" s="10" customFormat="1" x14ac:dyDescent="0.25">
      <c r="A405" s="1">
        <f t="shared" ca="1" si="57"/>
        <v>9</v>
      </c>
      <c r="B405" s="10">
        <f t="shared" ca="1" si="58"/>
        <v>1168</v>
      </c>
      <c r="C405" s="10">
        <f t="shared" ca="1" si="58"/>
        <v>1012</v>
      </c>
      <c r="D405" s="10">
        <f t="shared" ca="1" si="59"/>
        <v>259</v>
      </c>
      <c r="E405" s="10">
        <f t="shared" ca="1" si="58"/>
        <v>855</v>
      </c>
      <c r="F405" s="10">
        <f t="shared" ca="1" si="60"/>
        <v>3294</v>
      </c>
      <c r="G405" s="3" t="str">
        <f t="shared" ca="1" si="61"/>
        <v>Αθήνας</v>
      </c>
      <c r="H405" s="3" t="str">
        <f t="shared" ca="1" si="62"/>
        <v>Μάνδρας</v>
      </c>
      <c r="I405" s="3" t="s">
        <v>1</v>
      </c>
      <c r="J405" s="10">
        <f t="shared" ca="1" si="63"/>
        <v>11037</v>
      </c>
      <c r="K405" s="10">
        <f t="shared" ca="1" si="63"/>
        <v>15743</v>
      </c>
      <c r="L405" s="10">
        <f t="shared" ca="1" si="63"/>
        <v>0</v>
      </c>
      <c r="M405" s="10">
        <f t="shared" ca="1" si="63"/>
        <v>10081</v>
      </c>
      <c r="N405" s="10">
        <f t="shared" ca="1" si="64"/>
        <v>36861</v>
      </c>
    </row>
    <row r="406" spans="1:14" s="10" customFormat="1" x14ac:dyDescent="0.25">
      <c r="A406" s="1">
        <f t="shared" ca="1" si="57"/>
        <v>4</v>
      </c>
      <c r="B406" s="10">
        <f t="shared" ca="1" si="58"/>
        <v>3104</v>
      </c>
      <c r="C406" s="10">
        <f t="shared" ca="1" si="58"/>
        <v>987</v>
      </c>
      <c r="D406" s="10">
        <f t="shared" ca="1" si="59"/>
        <v>49</v>
      </c>
      <c r="E406" s="10">
        <f t="shared" ca="1" si="58"/>
        <v>549</v>
      </c>
      <c r="F406" s="10">
        <f t="shared" ca="1" si="60"/>
        <v>4689</v>
      </c>
      <c r="G406" s="3" t="str">
        <f t="shared" ca="1" si="61"/>
        <v>Αθήνας</v>
      </c>
      <c r="H406" s="3" t="str">
        <f t="shared" ca="1" si="62"/>
        <v>Μάνδρας</v>
      </c>
      <c r="I406" s="3" t="s">
        <v>1</v>
      </c>
      <c r="J406" s="10">
        <f t="shared" ca="1" si="63"/>
        <v>17714</v>
      </c>
      <c r="K406" s="10">
        <f t="shared" ca="1" si="63"/>
        <v>14338</v>
      </c>
      <c r="L406" s="10">
        <f t="shared" ca="1" si="63"/>
        <v>0</v>
      </c>
      <c r="M406" s="10">
        <f t="shared" ca="1" si="63"/>
        <v>8732</v>
      </c>
      <c r="N406" s="10">
        <f t="shared" ca="1" si="64"/>
        <v>40784</v>
      </c>
    </row>
    <row r="407" spans="1:14" s="10" customFormat="1" x14ac:dyDescent="0.25">
      <c r="A407" s="1">
        <f t="shared" ca="1" si="57"/>
        <v>18</v>
      </c>
      <c r="B407" s="10">
        <f t="shared" ca="1" si="58"/>
        <v>4826</v>
      </c>
      <c r="C407" s="10">
        <f t="shared" ca="1" si="58"/>
        <v>436</v>
      </c>
      <c r="D407" s="10">
        <f t="shared" ca="1" si="59"/>
        <v>222</v>
      </c>
      <c r="E407" s="10">
        <f t="shared" ca="1" si="58"/>
        <v>2916</v>
      </c>
      <c r="F407" s="10">
        <f t="shared" ca="1" si="60"/>
        <v>8400</v>
      </c>
      <c r="G407" s="3" t="str">
        <f t="shared" ca="1" si="61"/>
        <v>Θεσσαλονίκης</v>
      </c>
      <c r="H407" s="3" t="str">
        <f t="shared" ca="1" si="62"/>
        <v>Σίνδου</v>
      </c>
      <c r="I407" s="3" t="s">
        <v>1</v>
      </c>
      <c r="J407" s="10">
        <f t="shared" ca="1" si="63"/>
        <v>17414</v>
      </c>
      <c r="K407" s="10">
        <f t="shared" ca="1" si="63"/>
        <v>583</v>
      </c>
      <c r="L407" s="10">
        <f t="shared" ca="1" si="63"/>
        <v>6233</v>
      </c>
      <c r="M407" s="10">
        <f t="shared" ca="1" si="63"/>
        <v>-3084</v>
      </c>
      <c r="N407" s="10">
        <f t="shared" ca="1" si="64"/>
        <v>21146</v>
      </c>
    </row>
    <row r="408" spans="1:14" s="10" customFormat="1" x14ac:dyDescent="0.25">
      <c r="A408" s="1">
        <f t="shared" ca="1" si="57"/>
        <v>15</v>
      </c>
      <c r="B408" s="10">
        <f t="shared" ca="1" si="58"/>
        <v>901</v>
      </c>
      <c r="C408" s="10">
        <f t="shared" ca="1" si="58"/>
        <v>3701</v>
      </c>
      <c r="D408" s="10">
        <f t="shared" ca="1" si="59"/>
        <v>190</v>
      </c>
      <c r="E408" s="10">
        <f t="shared" ca="1" si="58"/>
        <v>4193</v>
      </c>
      <c r="F408" s="10">
        <f t="shared" ca="1" si="60"/>
        <v>8985</v>
      </c>
      <c r="G408" s="3" t="str">
        <f t="shared" ca="1" si="61"/>
        <v>Θεσσαλονίκης</v>
      </c>
      <c r="H408" s="3" t="str">
        <f t="shared" ca="1" si="62"/>
        <v>Σίνδου</v>
      </c>
      <c r="I408" s="3" t="s">
        <v>1</v>
      </c>
      <c r="J408" s="10">
        <f t="shared" ca="1" si="63"/>
        <v>0</v>
      </c>
      <c r="K408" s="10">
        <f t="shared" ca="1" si="63"/>
        <v>8239</v>
      </c>
      <c r="L408" s="10">
        <f t="shared" ca="1" si="63"/>
        <v>0</v>
      </c>
      <c r="M408" s="10">
        <f t="shared" ca="1" si="63"/>
        <v>14331</v>
      </c>
      <c r="N408" s="10">
        <f t="shared" ca="1" si="64"/>
        <v>22570</v>
      </c>
    </row>
    <row r="409" spans="1:14" s="10" customFormat="1" x14ac:dyDescent="0.25">
      <c r="A409" s="1">
        <f t="shared" ca="1" si="57"/>
        <v>16</v>
      </c>
      <c r="B409" s="10">
        <f t="shared" ca="1" si="58"/>
        <v>469</v>
      </c>
      <c r="C409" s="10">
        <f t="shared" ca="1" si="58"/>
        <v>4943</v>
      </c>
      <c r="D409" s="10">
        <f t="shared" ca="1" si="59"/>
        <v>58</v>
      </c>
      <c r="E409" s="10">
        <f t="shared" ca="1" si="58"/>
        <v>3790</v>
      </c>
      <c r="F409" s="10">
        <f t="shared" ca="1" si="60"/>
        <v>9260</v>
      </c>
      <c r="G409" s="3" t="str">
        <f t="shared" ca="1" si="61"/>
        <v>Θεσσαλονίκης</v>
      </c>
      <c r="H409" s="3" t="str">
        <f t="shared" ca="1" si="62"/>
        <v>Σίνδου</v>
      </c>
      <c r="I409" s="3" t="s">
        <v>1</v>
      </c>
      <c r="J409" s="10">
        <f t="shared" ca="1" si="63"/>
        <v>17808</v>
      </c>
      <c r="K409" s="10">
        <f t="shared" ca="1" si="63"/>
        <v>0</v>
      </c>
      <c r="L409" s="10">
        <f t="shared" ca="1" si="63"/>
        <v>2161</v>
      </c>
      <c r="M409" s="10">
        <f t="shared" ca="1" si="63"/>
        <v>5304</v>
      </c>
      <c r="N409" s="10">
        <f t="shared" ca="1" si="64"/>
        <v>25273</v>
      </c>
    </row>
    <row r="410" spans="1:14" s="10" customFormat="1" x14ac:dyDescent="0.25">
      <c r="A410" s="1">
        <f t="shared" ca="1" si="57"/>
        <v>9</v>
      </c>
      <c r="B410" s="10">
        <f t="shared" ca="1" si="58"/>
        <v>1036</v>
      </c>
      <c r="C410" s="10">
        <f t="shared" ca="1" si="58"/>
        <v>2882</v>
      </c>
      <c r="D410" s="10">
        <f t="shared" ca="1" si="59"/>
        <v>272</v>
      </c>
      <c r="E410" s="10">
        <f t="shared" ca="1" si="58"/>
        <v>328</v>
      </c>
      <c r="F410" s="10">
        <f t="shared" ca="1" si="60"/>
        <v>4518</v>
      </c>
      <c r="G410" s="3" t="str">
        <f t="shared" ca="1" si="61"/>
        <v>Αθήνας</v>
      </c>
      <c r="H410" s="3" t="str">
        <f t="shared" ca="1" si="62"/>
        <v>Μάνδρας</v>
      </c>
      <c r="I410" s="3" t="s">
        <v>1</v>
      </c>
      <c r="J410" s="10">
        <f t="shared" ca="1" si="63"/>
        <v>7656</v>
      </c>
      <c r="K410" s="10">
        <f t="shared" ca="1" si="63"/>
        <v>2304</v>
      </c>
      <c r="L410" s="10">
        <f t="shared" ca="1" si="63"/>
        <v>14594</v>
      </c>
      <c r="M410" s="10">
        <f t="shared" ca="1" si="63"/>
        <v>14458</v>
      </c>
      <c r="N410" s="10">
        <f t="shared" ca="1" si="64"/>
        <v>39012</v>
      </c>
    </row>
    <row r="411" spans="1:14" s="10" customFormat="1" x14ac:dyDescent="0.25">
      <c r="A411" s="1">
        <f t="shared" ca="1" si="57"/>
        <v>12</v>
      </c>
      <c r="B411" s="10">
        <f t="shared" ca="1" si="58"/>
        <v>4991</v>
      </c>
      <c r="C411" s="10">
        <f t="shared" ca="1" si="58"/>
        <v>4309</v>
      </c>
      <c r="D411" s="10">
        <f t="shared" ca="1" si="59"/>
        <v>295</v>
      </c>
      <c r="E411" s="10">
        <f t="shared" ca="1" si="58"/>
        <v>292</v>
      </c>
      <c r="F411" s="10">
        <f t="shared" ca="1" si="60"/>
        <v>9887</v>
      </c>
      <c r="G411" s="3" t="str">
        <f t="shared" ca="1" si="61"/>
        <v>Θεσσαλονίκης</v>
      </c>
      <c r="H411" s="3" t="str">
        <f t="shared" ca="1" si="62"/>
        <v>Σίνδου</v>
      </c>
      <c r="I411" s="3" t="s">
        <v>0</v>
      </c>
      <c r="J411" s="10">
        <f t="shared" ca="1" si="63"/>
        <v>2944</v>
      </c>
      <c r="K411" s="10">
        <f t="shared" ca="1" si="63"/>
        <v>0</v>
      </c>
      <c r="L411" s="10">
        <f t="shared" ca="1" si="63"/>
        <v>15072</v>
      </c>
      <c r="M411" s="10">
        <f t="shared" ca="1" si="63"/>
        <v>-678</v>
      </c>
      <c r="N411" s="10">
        <f t="shared" ca="1" si="64"/>
        <v>17338</v>
      </c>
    </row>
    <row r="412" spans="1:14" s="10" customFormat="1" x14ac:dyDescent="0.25">
      <c r="A412" s="1">
        <f t="shared" ca="1" si="57"/>
        <v>8</v>
      </c>
      <c r="B412" s="10">
        <f t="shared" ca="1" si="58"/>
        <v>4082</v>
      </c>
      <c r="C412" s="10">
        <f t="shared" ca="1" si="58"/>
        <v>485</v>
      </c>
      <c r="D412" s="10">
        <f t="shared" ca="1" si="59"/>
        <v>184</v>
      </c>
      <c r="E412" s="10">
        <f t="shared" ca="1" si="58"/>
        <v>1791</v>
      </c>
      <c r="F412" s="10">
        <f t="shared" ca="1" si="60"/>
        <v>6542</v>
      </c>
      <c r="G412" s="3" t="str">
        <f t="shared" ca="1" si="61"/>
        <v>Αθήνας</v>
      </c>
      <c r="H412" s="3" t="str">
        <f t="shared" ca="1" si="62"/>
        <v>Μάνδρας</v>
      </c>
      <c r="I412" s="3" t="s">
        <v>1</v>
      </c>
      <c r="J412" s="10">
        <f t="shared" ca="1" si="63"/>
        <v>8380</v>
      </c>
      <c r="K412" s="10">
        <f t="shared" ca="1" si="63"/>
        <v>4058</v>
      </c>
      <c r="L412" s="10">
        <f t="shared" ca="1" si="63"/>
        <v>1916</v>
      </c>
      <c r="M412" s="10">
        <f t="shared" ca="1" si="63"/>
        <v>7082</v>
      </c>
      <c r="N412" s="10">
        <f t="shared" ca="1" si="64"/>
        <v>21436</v>
      </c>
    </row>
    <row r="413" spans="1:14" s="10" customFormat="1" x14ac:dyDescent="0.25">
      <c r="A413" s="1">
        <f t="shared" ca="1" si="57"/>
        <v>9</v>
      </c>
      <c r="B413" s="10">
        <f t="shared" ca="1" si="58"/>
        <v>3706</v>
      </c>
      <c r="C413" s="10">
        <f t="shared" ca="1" si="58"/>
        <v>894</v>
      </c>
      <c r="D413" s="10">
        <f t="shared" ca="1" si="59"/>
        <v>250</v>
      </c>
      <c r="E413" s="10">
        <f t="shared" ca="1" si="58"/>
        <v>1249</v>
      </c>
      <c r="F413" s="10">
        <f t="shared" ca="1" si="60"/>
        <v>6099</v>
      </c>
      <c r="G413" s="3" t="str">
        <f t="shared" ca="1" si="61"/>
        <v>Αθήνας</v>
      </c>
      <c r="H413" s="3" t="str">
        <f t="shared" ca="1" si="62"/>
        <v>Μάνδρας</v>
      </c>
      <c r="I413" s="3" t="s">
        <v>1</v>
      </c>
      <c r="J413" s="10">
        <f t="shared" ca="1" si="63"/>
        <v>-2573</v>
      </c>
      <c r="K413" s="10">
        <f t="shared" ca="1" si="63"/>
        <v>10993</v>
      </c>
      <c r="L413" s="10">
        <f t="shared" ca="1" si="63"/>
        <v>15002</v>
      </c>
      <c r="M413" s="10">
        <f t="shared" ca="1" si="63"/>
        <v>607</v>
      </c>
      <c r="N413" s="10">
        <f t="shared" ca="1" si="64"/>
        <v>24029</v>
      </c>
    </row>
    <row r="414" spans="1:14" s="10" customFormat="1" x14ac:dyDescent="0.25">
      <c r="A414" s="1">
        <f t="shared" ca="1" si="57"/>
        <v>20</v>
      </c>
      <c r="B414" s="10">
        <f t="shared" ca="1" si="58"/>
        <v>2062</v>
      </c>
      <c r="C414" s="10">
        <f t="shared" ca="1" si="58"/>
        <v>4829</v>
      </c>
      <c r="D414" s="10">
        <f t="shared" ca="1" si="59"/>
        <v>460</v>
      </c>
      <c r="E414" s="10">
        <f t="shared" ca="1" si="58"/>
        <v>678</v>
      </c>
      <c r="F414" s="10">
        <f t="shared" ca="1" si="60"/>
        <v>8029</v>
      </c>
      <c r="G414" s="3" t="str">
        <f t="shared" ca="1" si="61"/>
        <v>Θεσσαλονίκης</v>
      </c>
      <c r="H414" s="3" t="str">
        <f t="shared" ca="1" si="62"/>
        <v>Σίνδου</v>
      </c>
      <c r="I414" s="3" t="s">
        <v>0</v>
      </c>
      <c r="J414" s="10">
        <f t="shared" ca="1" si="63"/>
        <v>0</v>
      </c>
      <c r="K414" s="10">
        <f t="shared" ca="1" si="63"/>
        <v>0</v>
      </c>
      <c r="L414" s="10">
        <f t="shared" ca="1" si="63"/>
        <v>-2319</v>
      </c>
      <c r="M414" s="10">
        <f t="shared" ca="1" si="63"/>
        <v>0</v>
      </c>
      <c r="N414" s="10">
        <f t="shared" ca="1" si="64"/>
        <v>-2319</v>
      </c>
    </row>
    <row r="415" spans="1:14" s="10" customFormat="1" x14ac:dyDescent="0.25">
      <c r="A415" s="1">
        <f t="shared" ca="1" si="57"/>
        <v>3</v>
      </c>
      <c r="B415" s="10">
        <f t="shared" ca="1" si="58"/>
        <v>3403</v>
      </c>
      <c r="C415" s="10">
        <f t="shared" ca="1" si="58"/>
        <v>3447</v>
      </c>
      <c r="D415" s="10">
        <f t="shared" ca="1" si="59"/>
        <v>229</v>
      </c>
      <c r="E415" s="10">
        <f t="shared" ca="1" si="58"/>
        <v>1413</v>
      </c>
      <c r="F415" s="10">
        <f t="shared" ca="1" si="60"/>
        <v>8492</v>
      </c>
      <c r="G415" s="3" t="str">
        <f t="shared" ca="1" si="61"/>
        <v>Αθήνας</v>
      </c>
      <c r="H415" s="3" t="str">
        <f t="shared" ca="1" si="62"/>
        <v>Μάνδρας</v>
      </c>
      <c r="I415" s="3" t="s">
        <v>1</v>
      </c>
      <c r="J415" s="10">
        <f t="shared" ca="1" si="63"/>
        <v>1499</v>
      </c>
      <c r="K415" s="10">
        <f t="shared" ca="1" si="63"/>
        <v>15024</v>
      </c>
      <c r="L415" s="10">
        <f t="shared" ca="1" si="63"/>
        <v>0</v>
      </c>
      <c r="M415" s="10">
        <f t="shared" ca="1" si="63"/>
        <v>0</v>
      </c>
      <c r="N415" s="10">
        <f t="shared" ca="1" si="64"/>
        <v>16523</v>
      </c>
    </row>
    <row r="416" spans="1:14" s="10" customFormat="1" x14ac:dyDescent="0.25">
      <c r="A416" s="1">
        <f t="shared" ca="1" si="57"/>
        <v>6</v>
      </c>
      <c r="B416" s="10">
        <f t="shared" ca="1" si="58"/>
        <v>4303</v>
      </c>
      <c r="C416" s="10">
        <f t="shared" ca="1" si="58"/>
        <v>4195</v>
      </c>
      <c r="D416" s="10">
        <f t="shared" ca="1" si="59"/>
        <v>173</v>
      </c>
      <c r="E416" s="10">
        <f t="shared" ca="1" si="58"/>
        <v>2504</v>
      </c>
      <c r="F416" s="10">
        <f t="shared" ca="1" si="60"/>
        <v>11175</v>
      </c>
      <c r="G416" s="3" t="str">
        <f t="shared" ca="1" si="61"/>
        <v>Αθήνας</v>
      </c>
      <c r="H416" s="3" t="str">
        <f t="shared" ca="1" si="62"/>
        <v>Ασπροπύργου</v>
      </c>
      <c r="I416" s="3" t="s">
        <v>0</v>
      </c>
      <c r="J416" s="10">
        <f t="shared" ca="1" si="63"/>
        <v>2478</v>
      </c>
      <c r="K416" s="10">
        <f t="shared" ca="1" si="63"/>
        <v>-4765</v>
      </c>
      <c r="L416" s="10">
        <f t="shared" ca="1" si="63"/>
        <v>12391</v>
      </c>
      <c r="M416" s="10">
        <f t="shared" ca="1" si="63"/>
        <v>12414</v>
      </c>
      <c r="N416" s="10">
        <f t="shared" ca="1" si="64"/>
        <v>22518</v>
      </c>
    </row>
    <row r="417" spans="1:14" s="10" customFormat="1" x14ac:dyDescent="0.25">
      <c r="A417" s="1">
        <f t="shared" ca="1" si="57"/>
        <v>8</v>
      </c>
      <c r="B417" s="10">
        <f t="shared" ca="1" si="58"/>
        <v>2779</v>
      </c>
      <c r="C417" s="10">
        <f t="shared" ca="1" si="58"/>
        <v>2757</v>
      </c>
      <c r="D417" s="10">
        <f t="shared" ca="1" si="59"/>
        <v>340</v>
      </c>
      <c r="E417" s="10">
        <f t="shared" ca="1" si="58"/>
        <v>1899</v>
      </c>
      <c r="F417" s="10">
        <f t="shared" ca="1" si="60"/>
        <v>7775</v>
      </c>
      <c r="G417" s="3" t="str">
        <f t="shared" ca="1" si="61"/>
        <v>Αθήνας</v>
      </c>
      <c r="H417" s="3" t="str">
        <f t="shared" ca="1" si="62"/>
        <v>Μάνδρας</v>
      </c>
      <c r="I417" s="3" t="s">
        <v>1</v>
      </c>
      <c r="J417" s="10">
        <f t="shared" ca="1" si="63"/>
        <v>-49</v>
      </c>
      <c r="K417" s="10">
        <f t="shared" ca="1" si="63"/>
        <v>11320</v>
      </c>
      <c r="L417" s="10">
        <f t="shared" ca="1" si="63"/>
        <v>-2413</v>
      </c>
      <c r="M417" s="10">
        <f t="shared" ca="1" si="63"/>
        <v>1422</v>
      </c>
      <c r="N417" s="10">
        <f t="shared" ca="1" si="64"/>
        <v>10280</v>
      </c>
    </row>
    <row r="418" spans="1:14" s="10" customFormat="1" x14ac:dyDescent="0.25">
      <c r="A418" s="1">
        <f t="shared" ca="1" si="57"/>
        <v>1</v>
      </c>
      <c r="B418" s="10">
        <f t="shared" ca="1" si="58"/>
        <v>1912</v>
      </c>
      <c r="C418" s="10">
        <f t="shared" ca="1" si="58"/>
        <v>4773</v>
      </c>
      <c r="D418" s="10">
        <f t="shared" ca="1" si="59"/>
        <v>256</v>
      </c>
      <c r="E418" s="10">
        <f t="shared" ca="1" si="58"/>
        <v>2990</v>
      </c>
      <c r="F418" s="10">
        <f t="shared" ca="1" si="60"/>
        <v>9931</v>
      </c>
      <c r="G418" s="3" t="str">
        <f t="shared" ca="1" si="61"/>
        <v>Αθήνας</v>
      </c>
      <c r="H418" s="3" t="str">
        <f t="shared" ca="1" si="62"/>
        <v>Μάνδρας</v>
      </c>
      <c r="I418" s="3" t="s">
        <v>1</v>
      </c>
      <c r="J418" s="10">
        <f t="shared" ca="1" si="63"/>
        <v>10655</v>
      </c>
      <c r="K418" s="10">
        <f t="shared" ca="1" si="63"/>
        <v>0</v>
      </c>
      <c r="L418" s="10">
        <f t="shared" ca="1" si="63"/>
        <v>0</v>
      </c>
      <c r="M418" s="10">
        <f t="shared" ca="1" si="63"/>
        <v>15326</v>
      </c>
      <c r="N418" s="10">
        <f t="shared" ca="1" si="64"/>
        <v>25981</v>
      </c>
    </row>
    <row r="419" spans="1:14" s="10" customFormat="1" x14ac:dyDescent="0.25">
      <c r="A419" s="1">
        <f t="shared" ca="1" si="57"/>
        <v>14</v>
      </c>
      <c r="B419" s="10">
        <f t="shared" ca="1" si="58"/>
        <v>2204</v>
      </c>
      <c r="C419" s="10">
        <f t="shared" ca="1" si="58"/>
        <v>4733</v>
      </c>
      <c r="D419" s="10">
        <f t="shared" ca="1" si="59"/>
        <v>212</v>
      </c>
      <c r="E419" s="10">
        <f t="shared" ca="1" si="58"/>
        <v>2799</v>
      </c>
      <c r="F419" s="10">
        <f t="shared" ca="1" si="60"/>
        <v>9948</v>
      </c>
      <c r="G419" s="3" t="str">
        <f t="shared" ca="1" si="61"/>
        <v>Θεσσαλονίκης</v>
      </c>
      <c r="H419" s="3" t="str">
        <f t="shared" ca="1" si="62"/>
        <v>Σίνδου</v>
      </c>
      <c r="I419" s="3" t="s">
        <v>1</v>
      </c>
      <c r="J419" s="10">
        <f t="shared" ca="1" si="63"/>
        <v>0</v>
      </c>
      <c r="K419" s="10">
        <f t="shared" ca="1" si="63"/>
        <v>5304</v>
      </c>
      <c r="L419" s="10">
        <f t="shared" ca="1" si="63"/>
        <v>3673</v>
      </c>
      <c r="M419" s="10">
        <f t="shared" ca="1" si="63"/>
        <v>-3066</v>
      </c>
      <c r="N419" s="10">
        <f t="shared" ca="1" si="64"/>
        <v>5911</v>
      </c>
    </row>
    <row r="420" spans="1:14" s="10" customFormat="1" x14ac:dyDescent="0.25">
      <c r="A420" s="1">
        <f t="shared" ca="1" si="57"/>
        <v>19</v>
      </c>
      <c r="B420" s="10">
        <f t="shared" ca="1" si="58"/>
        <v>824</v>
      </c>
      <c r="C420" s="10">
        <f t="shared" ca="1" si="58"/>
        <v>1596</v>
      </c>
      <c r="D420" s="10">
        <f t="shared" ca="1" si="59"/>
        <v>440</v>
      </c>
      <c r="E420" s="10">
        <f t="shared" ca="1" si="58"/>
        <v>3392</v>
      </c>
      <c r="F420" s="10">
        <f t="shared" ca="1" si="60"/>
        <v>6252</v>
      </c>
      <c r="G420" s="3" t="str">
        <f t="shared" ca="1" si="61"/>
        <v>Θεσσαλονίκης</v>
      </c>
      <c r="H420" s="3" t="str">
        <f t="shared" ca="1" si="62"/>
        <v>Σίνδου</v>
      </c>
      <c r="I420" s="3" t="s">
        <v>1</v>
      </c>
      <c r="J420" s="10">
        <f t="shared" ca="1" si="63"/>
        <v>19893</v>
      </c>
      <c r="K420" s="10">
        <f t="shared" ca="1" si="63"/>
        <v>0</v>
      </c>
      <c r="L420" s="10">
        <f t="shared" ca="1" si="63"/>
        <v>10034</v>
      </c>
      <c r="M420" s="10">
        <f t="shared" ca="1" si="63"/>
        <v>9737</v>
      </c>
      <c r="N420" s="10">
        <f t="shared" ca="1" si="64"/>
        <v>39664</v>
      </c>
    </row>
    <row r="421" spans="1:14" s="10" customFormat="1" x14ac:dyDescent="0.25">
      <c r="A421" s="1">
        <f t="shared" ca="1" si="57"/>
        <v>7</v>
      </c>
      <c r="B421" s="10">
        <f t="shared" ca="1" si="58"/>
        <v>705</v>
      </c>
      <c r="C421" s="10">
        <f t="shared" ca="1" si="58"/>
        <v>553</v>
      </c>
      <c r="D421" s="10">
        <f t="shared" ca="1" si="59"/>
        <v>7</v>
      </c>
      <c r="E421" s="10">
        <f t="shared" ca="1" si="58"/>
        <v>2824</v>
      </c>
      <c r="F421" s="10">
        <f t="shared" ca="1" si="60"/>
        <v>4089</v>
      </c>
      <c r="G421" s="3" t="str">
        <f t="shared" ca="1" si="61"/>
        <v>Αθήνας</v>
      </c>
      <c r="H421" s="3" t="str">
        <f t="shared" ca="1" si="62"/>
        <v>Μάνδρας</v>
      </c>
      <c r="I421" s="3" t="s">
        <v>0</v>
      </c>
      <c r="J421" s="10">
        <f t="shared" ca="1" si="63"/>
        <v>0</v>
      </c>
      <c r="K421" s="10">
        <f t="shared" ca="1" si="63"/>
        <v>12416</v>
      </c>
      <c r="L421" s="10">
        <f t="shared" ca="1" si="63"/>
        <v>11391</v>
      </c>
      <c r="M421" s="10">
        <f t="shared" ca="1" si="63"/>
        <v>8127</v>
      </c>
      <c r="N421" s="10">
        <f t="shared" ca="1" si="64"/>
        <v>31934</v>
      </c>
    </row>
    <row r="422" spans="1:14" s="10" customFormat="1" x14ac:dyDescent="0.25">
      <c r="A422" s="1">
        <f t="shared" ca="1" si="57"/>
        <v>2</v>
      </c>
      <c r="B422" s="10">
        <f t="shared" ca="1" si="58"/>
        <v>3828</v>
      </c>
      <c r="C422" s="10">
        <f t="shared" ca="1" si="58"/>
        <v>524</v>
      </c>
      <c r="D422" s="10">
        <f t="shared" ca="1" si="59"/>
        <v>28</v>
      </c>
      <c r="E422" s="10">
        <f t="shared" ca="1" si="58"/>
        <v>3758</v>
      </c>
      <c r="F422" s="10">
        <f t="shared" ca="1" si="60"/>
        <v>8138</v>
      </c>
      <c r="G422" s="3" t="str">
        <f t="shared" ca="1" si="61"/>
        <v>Αθήνας</v>
      </c>
      <c r="H422" s="3" t="str">
        <f t="shared" ca="1" si="62"/>
        <v>Μάνδρας</v>
      </c>
      <c r="I422" s="3" t="s">
        <v>1</v>
      </c>
      <c r="J422" s="10">
        <f t="shared" ca="1" si="63"/>
        <v>-2247</v>
      </c>
      <c r="K422" s="10">
        <f t="shared" ca="1" si="63"/>
        <v>9735</v>
      </c>
      <c r="L422" s="10">
        <f t="shared" ca="1" si="63"/>
        <v>13481</v>
      </c>
      <c r="M422" s="10">
        <f t="shared" ca="1" si="63"/>
        <v>9349</v>
      </c>
      <c r="N422" s="10">
        <f t="shared" ca="1" si="64"/>
        <v>30318</v>
      </c>
    </row>
    <row r="423" spans="1:14" s="10" customFormat="1" x14ac:dyDescent="0.25">
      <c r="A423" s="1">
        <f t="shared" ca="1" si="57"/>
        <v>9</v>
      </c>
      <c r="B423" s="10">
        <f t="shared" ca="1" si="58"/>
        <v>222</v>
      </c>
      <c r="C423" s="10">
        <f t="shared" ca="1" si="58"/>
        <v>3156</v>
      </c>
      <c r="D423" s="10">
        <f t="shared" ca="1" si="59"/>
        <v>436</v>
      </c>
      <c r="E423" s="10">
        <f t="shared" ca="1" si="58"/>
        <v>2458</v>
      </c>
      <c r="F423" s="10">
        <f t="shared" ca="1" si="60"/>
        <v>6272</v>
      </c>
      <c r="G423" s="3" t="str">
        <f t="shared" ca="1" si="61"/>
        <v>Αθήνας</v>
      </c>
      <c r="H423" s="3" t="str">
        <f t="shared" ca="1" si="62"/>
        <v>Μάνδρας</v>
      </c>
      <c r="I423" s="3" t="s">
        <v>1</v>
      </c>
      <c r="J423" s="10">
        <f t="shared" ca="1" si="63"/>
        <v>1724</v>
      </c>
      <c r="K423" s="10">
        <f t="shared" ca="1" si="63"/>
        <v>0</v>
      </c>
      <c r="L423" s="10">
        <f t="shared" ca="1" si="63"/>
        <v>2609</v>
      </c>
      <c r="M423" s="10">
        <f t="shared" ca="1" si="63"/>
        <v>6995</v>
      </c>
      <c r="N423" s="10">
        <f t="shared" ca="1" si="64"/>
        <v>11328</v>
      </c>
    </row>
    <row r="424" spans="1:14" s="10" customFormat="1" x14ac:dyDescent="0.25">
      <c r="A424" s="1">
        <f t="shared" ca="1" si="57"/>
        <v>10</v>
      </c>
      <c r="B424" s="10">
        <f t="shared" ca="1" si="58"/>
        <v>1641</v>
      </c>
      <c r="C424" s="10">
        <f t="shared" ca="1" si="58"/>
        <v>2331</v>
      </c>
      <c r="D424" s="10">
        <f t="shared" ca="1" si="59"/>
        <v>322</v>
      </c>
      <c r="E424" s="10">
        <f t="shared" ca="1" si="58"/>
        <v>1885</v>
      </c>
      <c r="F424" s="10">
        <f t="shared" ca="1" si="60"/>
        <v>6179</v>
      </c>
      <c r="G424" s="3" t="str">
        <f t="shared" ca="1" si="61"/>
        <v>Θεσσαλονίκης</v>
      </c>
      <c r="H424" s="3" t="str">
        <f t="shared" ca="1" si="62"/>
        <v>Σίνδου</v>
      </c>
      <c r="I424" s="3" t="s">
        <v>1</v>
      </c>
      <c r="J424" s="10">
        <f t="shared" ca="1" si="63"/>
        <v>0</v>
      </c>
      <c r="K424" s="10">
        <f t="shared" ca="1" si="63"/>
        <v>2142</v>
      </c>
      <c r="L424" s="10">
        <f t="shared" ca="1" si="63"/>
        <v>0</v>
      </c>
      <c r="M424" s="10">
        <f t="shared" ca="1" si="63"/>
        <v>4711</v>
      </c>
      <c r="N424" s="10">
        <f t="shared" ca="1" si="64"/>
        <v>6853</v>
      </c>
    </row>
    <row r="425" spans="1:14" s="10" customFormat="1" x14ac:dyDescent="0.25">
      <c r="A425" s="1">
        <f t="shared" ca="1" si="57"/>
        <v>8</v>
      </c>
      <c r="B425" s="10">
        <f t="shared" ca="1" si="58"/>
        <v>3543</v>
      </c>
      <c r="C425" s="10">
        <f t="shared" ca="1" si="58"/>
        <v>3384</v>
      </c>
      <c r="D425" s="10">
        <f t="shared" ca="1" si="59"/>
        <v>184</v>
      </c>
      <c r="E425" s="10">
        <f t="shared" ca="1" si="58"/>
        <v>4738</v>
      </c>
      <c r="F425" s="10">
        <f t="shared" ca="1" si="60"/>
        <v>11849</v>
      </c>
      <c r="G425" s="3" t="str">
        <f t="shared" ca="1" si="61"/>
        <v>Αθήνας</v>
      </c>
      <c r="H425" s="3" t="str">
        <f t="shared" ca="1" si="62"/>
        <v>Ασπροπύργου</v>
      </c>
      <c r="I425" s="3" t="s">
        <v>1</v>
      </c>
      <c r="J425" s="10">
        <f t="shared" ca="1" si="63"/>
        <v>18766</v>
      </c>
      <c r="K425" s="10">
        <f t="shared" ca="1" si="63"/>
        <v>19039</v>
      </c>
      <c r="L425" s="10">
        <f t="shared" ca="1" si="63"/>
        <v>0</v>
      </c>
      <c r="M425" s="10">
        <f t="shared" ca="1" si="63"/>
        <v>0</v>
      </c>
      <c r="N425" s="10">
        <f t="shared" ca="1" si="64"/>
        <v>37805</v>
      </c>
    </row>
    <row r="426" spans="1:14" s="10" customFormat="1" x14ac:dyDescent="0.25">
      <c r="A426" s="1">
        <f t="shared" ca="1" si="57"/>
        <v>18</v>
      </c>
      <c r="B426" s="10">
        <f t="shared" ca="1" si="58"/>
        <v>4128</v>
      </c>
      <c r="C426" s="10">
        <f t="shared" ca="1" si="58"/>
        <v>4761</v>
      </c>
      <c r="D426" s="10">
        <f t="shared" ca="1" si="59"/>
        <v>358</v>
      </c>
      <c r="E426" s="10">
        <f t="shared" ca="1" si="58"/>
        <v>1540</v>
      </c>
      <c r="F426" s="10">
        <f t="shared" ca="1" si="60"/>
        <v>10787</v>
      </c>
      <c r="G426" s="3" t="str">
        <f t="shared" ca="1" si="61"/>
        <v>Θεσσαλονίκης</v>
      </c>
      <c r="H426" s="3" t="str">
        <f t="shared" ca="1" si="62"/>
        <v>Σίνδου</v>
      </c>
      <c r="I426" s="3" t="s">
        <v>1</v>
      </c>
      <c r="J426" s="10">
        <f t="shared" ca="1" si="63"/>
        <v>-909</v>
      </c>
      <c r="K426" s="10">
        <f t="shared" ca="1" si="63"/>
        <v>1670</v>
      </c>
      <c r="L426" s="10">
        <f t="shared" ca="1" si="63"/>
        <v>19464</v>
      </c>
      <c r="M426" s="10">
        <f t="shared" ca="1" si="63"/>
        <v>-1682</v>
      </c>
      <c r="N426" s="10">
        <f t="shared" ca="1" si="64"/>
        <v>18543</v>
      </c>
    </row>
    <row r="427" spans="1:14" s="10" customFormat="1" x14ac:dyDescent="0.25">
      <c r="A427" s="1">
        <f t="shared" ca="1" si="57"/>
        <v>11</v>
      </c>
      <c r="B427" s="10">
        <f t="shared" ca="1" si="58"/>
        <v>4290</v>
      </c>
      <c r="C427" s="10">
        <f t="shared" ca="1" si="58"/>
        <v>4803</v>
      </c>
      <c r="D427" s="10">
        <f t="shared" ca="1" si="59"/>
        <v>348</v>
      </c>
      <c r="E427" s="10">
        <f t="shared" ca="1" si="58"/>
        <v>4143</v>
      </c>
      <c r="F427" s="10">
        <f t="shared" ca="1" si="60"/>
        <v>13584</v>
      </c>
      <c r="G427" s="3" t="str">
        <f t="shared" ca="1" si="61"/>
        <v>Θεσσαλονίκης</v>
      </c>
      <c r="H427" s="3" t="str">
        <f t="shared" ca="1" si="62"/>
        <v>Σίνδου</v>
      </c>
      <c r="I427" s="3" t="s">
        <v>1</v>
      </c>
      <c r="J427" s="10">
        <f t="shared" ca="1" si="63"/>
        <v>-3003</v>
      </c>
      <c r="K427" s="10">
        <f t="shared" ca="1" si="63"/>
        <v>0</v>
      </c>
      <c r="L427" s="10">
        <f t="shared" ca="1" si="63"/>
        <v>0</v>
      </c>
      <c r="M427" s="10">
        <f t="shared" ca="1" si="63"/>
        <v>1549</v>
      </c>
      <c r="N427" s="10">
        <f t="shared" ca="1" si="64"/>
        <v>-1454</v>
      </c>
    </row>
    <row r="428" spans="1:14" s="10" customFormat="1" x14ac:dyDescent="0.25">
      <c r="A428" s="1">
        <f t="shared" ca="1" si="57"/>
        <v>6</v>
      </c>
      <c r="B428" s="10">
        <f t="shared" ca="1" si="58"/>
        <v>4639</v>
      </c>
      <c r="C428" s="10">
        <f t="shared" ca="1" si="58"/>
        <v>4241</v>
      </c>
      <c r="D428" s="10">
        <f t="shared" ca="1" si="59"/>
        <v>338</v>
      </c>
      <c r="E428" s="10">
        <f t="shared" ca="1" si="58"/>
        <v>4238</v>
      </c>
      <c r="F428" s="10">
        <f t="shared" ca="1" si="60"/>
        <v>13456</v>
      </c>
      <c r="G428" s="3" t="str">
        <f t="shared" ca="1" si="61"/>
        <v>Αθήνας</v>
      </c>
      <c r="H428" s="3" t="str">
        <f t="shared" ca="1" si="62"/>
        <v>Ασπροπύργου</v>
      </c>
      <c r="I428" s="3" t="s">
        <v>0</v>
      </c>
      <c r="J428" s="10">
        <f t="shared" ca="1" si="63"/>
        <v>0</v>
      </c>
      <c r="K428" s="10">
        <f t="shared" ca="1" si="63"/>
        <v>7623</v>
      </c>
      <c r="L428" s="10">
        <f t="shared" ca="1" si="63"/>
        <v>13329</v>
      </c>
      <c r="M428" s="10">
        <f t="shared" ca="1" si="63"/>
        <v>16331</v>
      </c>
      <c r="N428" s="10">
        <f t="shared" ca="1" si="64"/>
        <v>37283</v>
      </c>
    </row>
    <row r="429" spans="1:14" s="10" customFormat="1" x14ac:dyDescent="0.25">
      <c r="A429" s="1">
        <f t="shared" ca="1" si="57"/>
        <v>5</v>
      </c>
      <c r="B429" s="10">
        <f t="shared" ca="1" si="58"/>
        <v>3343</v>
      </c>
      <c r="C429" s="10">
        <f t="shared" ca="1" si="58"/>
        <v>1973</v>
      </c>
      <c r="D429" s="10">
        <f t="shared" ca="1" si="59"/>
        <v>109</v>
      </c>
      <c r="E429" s="10">
        <f t="shared" ca="1" si="58"/>
        <v>46</v>
      </c>
      <c r="F429" s="10">
        <f t="shared" ca="1" si="60"/>
        <v>5471</v>
      </c>
      <c r="G429" s="3" t="str">
        <f t="shared" ca="1" si="61"/>
        <v>Αθήνας</v>
      </c>
      <c r="H429" s="3" t="str">
        <f t="shared" ca="1" si="62"/>
        <v>Μάνδρας</v>
      </c>
      <c r="I429" s="3" t="s">
        <v>1</v>
      </c>
      <c r="J429" s="10">
        <f t="shared" ca="1" si="63"/>
        <v>15530</v>
      </c>
      <c r="K429" s="10">
        <f t="shared" ca="1" si="63"/>
        <v>2614</v>
      </c>
      <c r="L429" s="10">
        <f t="shared" ca="1" si="63"/>
        <v>19218</v>
      </c>
      <c r="M429" s="10">
        <f t="shared" ca="1" si="63"/>
        <v>0</v>
      </c>
      <c r="N429" s="10">
        <f t="shared" ca="1" si="64"/>
        <v>37362</v>
      </c>
    </row>
    <row r="430" spans="1:14" s="10" customFormat="1" x14ac:dyDescent="0.25">
      <c r="A430" s="1">
        <f t="shared" ca="1" si="57"/>
        <v>2</v>
      </c>
      <c r="B430" s="10">
        <f t="shared" ca="1" si="58"/>
        <v>3206</v>
      </c>
      <c r="C430" s="10">
        <f t="shared" ca="1" si="58"/>
        <v>2873</v>
      </c>
      <c r="D430" s="10">
        <f t="shared" ca="1" si="59"/>
        <v>453</v>
      </c>
      <c r="E430" s="10">
        <f t="shared" ca="1" si="58"/>
        <v>2237</v>
      </c>
      <c r="F430" s="10">
        <f t="shared" ca="1" si="60"/>
        <v>8769</v>
      </c>
      <c r="G430" s="3" t="str">
        <f t="shared" ca="1" si="61"/>
        <v>Αθήνας</v>
      </c>
      <c r="H430" s="3" t="str">
        <f t="shared" ca="1" si="62"/>
        <v>Μάνδρας</v>
      </c>
      <c r="I430" s="3" t="s">
        <v>1</v>
      </c>
      <c r="J430" s="10">
        <f t="shared" ca="1" si="63"/>
        <v>14559</v>
      </c>
      <c r="K430" s="10">
        <f t="shared" ca="1" si="63"/>
        <v>1574</v>
      </c>
      <c r="L430" s="10">
        <f t="shared" ca="1" si="63"/>
        <v>5399</v>
      </c>
      <c r="M430" s="10">
        <f t="shared" ca="1" si="63"/>
        <v>2146</v>
      </c>
      <c r="N430" s="10">
        <f t="shared" ca="1" si="64"/>
        <v>23678</v>
      </c>
    </row>
    <row r="431" spans="1:14" s="10" customFormat="1" x14ac:dyDescent="0.25">
      <c r="A431" s="1">
        <f t="shared" ca="1" si="57"/>
        <v>17</v>
      </c>
      <c r="B431" s="10">
        <f t="shared" ca="1" si="58"/>
        <v>1831</v>
      </c>
      <c r="C431" s="10">
        <f t="shared" ca="1" si="58"/>
        <v>4314</v>
      </c>
      <c r="D431" s="10">
        <f t="shared" ca="1" si="59"/>
        <v>270</v>
      </c>
      <c r="E431" s="10">
        <f t="shared" ca="1" si="58"/>
        <v>4524</v>
      </c>
      <c r="F431" s="10">
        <f t="shared" ca="1" si="60"/>
        <v>10939</v>
      </c>
      <c r="G431" s="3" t="str">
        <f t="shared" ca="1" si="61"/>
        <v>Θεσσαλονίκης</v>
      </c>
      <c r="H431" s="3" t="str">
        <f t="shared" ca="1" si="62"/>
        <v>Σίνδου</v>
      </c>
      <c r="I431" s="3" t="s">
        <v>1</v>
      </c>
      <c r="J431" s="10">
        <f t="shared" ca="1" si="63"/>
        <v>-1415</v>
      </c>
      <c r="K431" s="10">
        <f t="shared" ca="1" si="63"/>
        <v>528</v>
      </c>
      <c r="L431" s="10">
        <f t="shared" ca="1" si="63"/>
        <v>1500</v>
      </c>
      <c r="M431" s="10">
        <f t="shared" ca="1" si="63"/>
        <v>5897</v>
      </c>
      <c r="N431" s="10">
        <f t="shared" ca="1" si="64"/>
        <v>6510</v>
      </c>
    </row>
    <row r="432" spans="1:14" s="10" customFormat="1" x14ac:dyDescent="0.25">
      <c r="A432" s="1">
        <f t="shared" ca="1" si="57"/>
        <v>5</v>
      </c>
      <c r="B432" s="10">
        <f t="shared" ca="1" si="58"/>
        <v>4710</v>
      </c>
      <c r="C432" s="10">
        <f t="shared" ca="1" si="58"/>
        <v>1354</v>
      </c>
      <c r="D432" s="10">
        <f t="shared" ca="1" si="59"/>
        <v>91</v>
      </c>
      <c r="E432" s="10">
        <f t="shared" ca="1" si="58"/>
        <v>3842</v>
      </c>
      <c r="F432" s="10">
        <f t="shared" ca="1" si="60"/>
        <v>9997</v>
      </c>
      <c r="G432" s="3" t="str">
        <f t="shared" ca="1" si="61"/>
        <v>Αθήνας</v>
      </c>
      <c r="H432" s="3" t="str">
        <f t="shared" ca="1" si="62"/>
        <v>Μάνδρας</v>
      </c>
      <c r="I432" s="3" t="s">
        <v>1</v>
      </c>
      <c r="J432" s="10">
        <f t="shared" ca="1" si="63"/>
        <v>2124</v>
      </c>
      <c r="K432" s="10">
        <f t="shared" ca="1" si="63"/>
        <v>18377</v>
      </c>
      <c r="L432" s="10">
        <f t="shared" ca="1" si="63"/>
        <v>0</v>
      </c>
      <c r="M432" s="10">
        <f t="shared" ca="1" si="63"/>
        <v>0</v>
      </c>
      <c r="N432" s="10">
        <f t="shared" ca="1" si="64"/>
        <v>20501</v>
      </c>
    </row>
    <row r="433" spans="1:14" s="10" customFormat="1" x14ac:dyDescent="0.25">
      <c r="A433" s="1">
        <f t="shared" ca="1" si="57"/>
        <v>11</v>
      </c>
      <c r="B433" s="10">
        <f t="shared" ca="1" si="58"/>
        <v>4537</v>
      </c>
      <c r="C433" s="10">
        <f t="shared" ca="1" si="58"/>
        <v>1045</v>
      </c>
      <c r="D433" s="10">
        <f t="shared" ca="1" si="59"/>
        <v>67</v>
      </c>
      <c r="E433" s="10">
        <f t="shared" ca="1" si="58"/>
        <v>4362</v>
      </c>
      <c r="F433" s="10">
        <f t="shared" ca="1" si="60"/>
        <v>10011</v>
      </c>
      <c r="G433" s="3" t="str">
        <f t="shared" ca="1" si="61"/>
        <v>Θεσσαλονίκης</v>
      </c>
      <c r="H433" s="3" t="str">
        <f t="shared" ca="1" si="62"/>
        <v>Σίνδου</v>
      </c>
      <c r="I433" s="3" t="s">
        <v>1</v>
      </c>
      <c r="J433" s="10">
        <f t="shared" ca="1" si="63"/>
        <v>19232</v>
      </c>
      <c r="K433" s="10">
        <f t="shared" ca="1" si="63"/>
        <v>0</v>
      </c>
      <c r="L433" s="10">
        <f t="shared" ca="1" si="63"/>
        <v>0</v>
      </c>
      <c r="M433" s="10">
        <f t="shared" ca="1" si="63"/>
        <v>-2057</v>
      </c>
      <c r="N433" s="10">
        <f t="shared" ca="1" si="64"/>
        <v>17175</v>
      </c>
    </row>
    <row r="434" spans="1:14" s="10" customFormat="1" x14ac:dyDescent="0.25">
      <c r="A434" s="1">
        <f t="shared" ca="1" si="57"/>
        <v>5</v>
      </c>
      <c r="B434" s="10">
        <f t="shared" ca="1" si="58"/>
        <v>586</v>
      </c>
      <c r="C434" s="10">
        <f t="shared" ca="1" si="58"/>
        <v>3039</v>
      </c>
      <c r="D434" s="10">
        <f t="shared" ca="1" si="59"/>
        <v>498</v>
      </c>
      <c r="E434" s="10">
        <f t="shared" ca="1" si="58"/>
        <v>4537</v>
      </c>
      <c r="F434" s="10">
        <f t="shared" ca="1" si="60"/>
        <v>8660</v>
      </c>
      <c r="G434" s="3" t="str">
        <f t="shared" ca="1" si="61"/>
        <v>Αθήνας</v>
      </c>
      <c r="H434" s="3" t="str">
        <f t="shared" ca="1" si="62"/>
        <v>Μάνδρας</v>
      </c>
      <c r="I434" s="3" t="s">
        <v>1</v>
      </c>
      <c r="J434" s="10">
        <f t="shared" ca="1" si="63"/>
        <v>0</v>
      </c>
      <c r="K434" s="10">
        <f t="shared" ca="1" si="63"/>
        <v>0</v>
      </c>
      <c r="L434" s="10">
        <f t="shared" ca="1" si="63"/>
        <v>12529</v>
      </c>
      <c r="M434" s="10">
        <f t="shared" ca="1" si="63"/>
        <v>-2314</v>
      </c>
      <c r="N434" s="10">
        <f t="shared" ca="1" si="64"/>
        <v>10215</v>
      </c>
    </row>
    <row r="435" spans="1:14" s="10" customFormat="1" x14ac:dyDescent="0.25">
      <c r="A435" s="1">
        <f t="shared" ca="1" si="57"/>
        <v>5</v>
      </c>
      <c r="B435" s="10">
        <f t="shared" ca="1" si="58"/>
        <v>4652</v>
      </c>
      <c r="C435" s="10">
        <f t="shared" ca="1" si="58"/>
        <v>3908</v>
      </c>
      <c r="D435" s="10">
        <f t="shared" ca="1" si="59"/>
        <v>26</v>
      </c>
      <c r="E435" s="10">
        <f t="shared" ca="1" si="58"/>
        <v>4063</v>
      </c>
      <c r="F435" s="10">
        <f t="shared" ca="1" si="60"/>
        <v>12649</v>
      </c>
      <c r="G435" s="3" t="str">
        <f t="shared" ca="1" si="61"/>
        <v>Αθήνας</v>
      </c>
      <c r="H435" s="3" t="str">
        <f t="shared" ca="1" si="62"/>
        <v>Ασπροπύργου</v>
      </c>
      <c r="I435" s="3" t="s">
        <v>1</v>
      </c>
      <c r="J435" s="10">
        <f t="shared" ca="1" si="63"/>
        <v>0</v>
      </c>
      <c r="K435" s="10">
        <f t="shared" ca="1" si="63"/>
        <v>0</v>
      </c>
      <c r="L435" s="10">
        <f t="shared" ca="1" si="63"/>
        <v>-3959</v>
      </c>
      <c r="M435" s="10">
        <f t="shared" ca="1" si="63"/>
        <v>15987</v>
      </c>
      <c r="N435" s="10">
        <f t="shared" ca="1" si="64"/>
        <v>12028</v>
      </c>
    </row>
    <row r="436" spans="1:14" s="10" customFormat="1" x14ac:dyDescent="0.25">
      <c r="A436" s="1">
        <f t="shared" ca="1" si="57"/>
        <v>4</v>
      </c>
      <c r="B436" s="10">
        <f t="shared" ca="1" si="58"/>
        <v>980</v>
      </c>
      <c r="C436" s="10">
        <f t="shared" ca="1" si="58"/>
        <v>2473</v>
      </c>
      <c r="D436" s="10">
        <f t="shared" ca="1" si="59"/>
        <v>382</v>
      </c>
      <c r="E436" s="10">
        <f t="shared" ca="1" si="58"/>
        <v>2134</v>
      </c>
      <c r="F436" s="10">
        <f t="shared" ca="1" si="60"/>
        <v>5969</v>
      </c>
      <c r="G436" s="3" t="str">
        <f t="shared" ca="1" si="61"/>
        <v>Αθήνας</v>
      </c>
      <c r="H436" s="3" t="str">
        <f t="shared" ca="1" si="62"/>
        <v>Μάνδρας</v>
      </c>
      <c r="I436" s="3" t="s">
        <v>1</v>
      </c>
      <c r="J436" s="10">
        <f t="shared" ca="1" si="63"/>
        <v>15096</v>
      </c>
      <c r="K436" s="10">
        <f t="shared" ca="1" si="63"/>
        <v>0</v>
      </c>
      <c r="L436" s="10">
        <f t="shared" ca="1" si="63"/>
        <v>12738</v>
      </c>
      <c r="M436" s="10">
        <f t="shared" ca="1" si="63"/>
        <v>0</v>
      </c>
      <c r="N436" s="10">
        <f t="shared" ca="1" si="64"/>
        <v>27834</v>
      </c>
    </row>
    <row r="437" spans="1:14" s="10" customFormat="1" x14ac:dyDescent="0.25">
      <c r="A437" s="1">
        <f t="shared" ca="1" si="57"/>
        <v>5</v>
      </c>
      <c r="B437" s="10">
        <f t="shared" ca="1" si="58"/>
        <v>945</v>
      </c>
      <c r="C437" s="10">
        <f t="shared" ca="1" si="58"/>
        <v>954</v>
      </c>
      <c r="D437" s="10">
        <f t="shared" ca="1" si="59"/>
        <v>179</v>
      </c>
      <c r="E437" s="10">
        <f t="shared" ca="1" si="58"/>
        <v>3068</v>
      </c>
      <c r="F437" s="10">
        <f t="shared" ca="1" si="60"/>
        <v>5146</v>
      </c>
      <c r="G437" s="3" t="str">
        <f t="shared" ca="1" si="61"/>
        <v>Αθήνας</v>
      </c>
      <c r="H437" s="3" t="str">
        <f t="shared" ca="1" si="62"/>
        <v>Μάνδρας</v>
      </c>
      <c r="I437" s="3" t="s">
        <v>1</v>
      </c>
      <c r="J437" s="10">
        <f t="shared" ca="1" si="63"/>
        <v>-4649</v>
      </c>
      <c r="K437" s="10">
        <f t="shared" ca="1" si="63"/>
        <v>6824</v>
      </c>
      <c r="L437" s="10">
        <f t="shared" ca="1" si="63"/>
        <v>0</v>
      </c>
      <c r="M437" s="10">
        <f t="shared" ca="1" si="63"/>
        <v>0</v>
      </c>
      <c r="N437" s="10">
        <f t="shared" ca="1" si="64"/>
        <v>2175</v>
      </c>
    </row>
    <row r="438" spans="1:14" s="10" customFormat="1" x14ac:dyDescent="0.25">
      <c r="A438" s="1">
        <f t="shared" ca="1" si="57"/>
        <v>8</v>
      </c>
      <c r="B438" s="10">
        <f t="shared" ca="1" si="58"/>
        <v>4517</v>
      </c>
      <c r="C438" s="10">
        <f t="shared" ca="1" si="58"/>
        <v>2574</v>
      </c>
      <c r="D438" s="10">
        <f t="shared" ca="1" si="59"/>
        <v>225</v>
      </c>
      <c r="E438" s="10">
        <f t="shared" ca="1" si="58"/>
        <v>4779</v>
      </c>
      <c r="F438" s="10">
        <f t="shared" ca="1" si="60"/>
        <v>12095</v>
      </c>
      <c r="G438" s="3" t="str">
        <f t="shared" ca="1" si="61"/>
        <v>Αθήνας</v>
      </c>
      <c r="H438" s="3" t="str">
        <f t="shared" ca="1" si="62"/>
        <v>Ασπροπύργου</v>
      </c>
      <c r="I438" s="3" t="s">
        <v>1</v>
      </c>
      <c r="J438" s="10">
        <f t="shared" ca="1" si="63"/>
        <v>-3141</v>
      </c>
      <c r="K438" s="10">
        <f t="shared" ca="1" si="63"/>
        <v>-2733</v>
      </c>
      <c r="L438" s="10">
        <f t="shared" ca="1" si="63"/>
        <v>-2177</v>
      </c>
      <c r="M438" s="10">
        <f t="shared" ca="1" si="63"/>
        <v>0</v>
      </c>
      <c r="N438" s="10">
        <f t="shared" ca="1" si="64"/>
        <v>-8051</v>
      </c>
    </row>
    <row r="439" spans="1:14" s="10" customFormat="1" x14ac:dyDescent="0.25">
      <c r="A439" s="1">
        <f t="shared" ca="1" si="57"/>
        <v>6</v>
      </c>
      <c r="B439" s="10">
        <f t="shared" ca="1" si="58"/>
        <v>4331</v>
      </c>
      <c r="C439" s="10">
        <f t="shared" ca="1" si="58"/>
        <v>4110</v>
      </c>
      <c r="D439" s="10">
        <f t="shared" ca="1" si="59"/>
        <v>422</v>
      </c>
      <c r="E439" s="10">
        <f t="shared" ca="1" si="58"/>
        <v>4814</v>
      </c>
      <c r="F439" s="10">
        <f t="shared" ca="1" si="60"/>
        <v>13677</v>
      </c>
      <c r="G439" s="3" t="str">
        <f t="shared" ca="1" si="61"/>
        <v>Αθήνας</v>
      </c>
      <c r="H439" s="3" t="str">
        <f t="shared" ca="1" si="62"/>
        <v>Ασπροπύργου</v>
      </c>
      <c r="I439" s="3" t="s">
        <v>1</v>
      </c>
      <c r="J439" s="10">
        <f t="shared" ca="1" si="63"/>
        <v>16844</v>
      </c>
      <c r="K439" s="10">
        <f t="shared" ca="1" si="63"/>
        <v>0</v>
      </c>
      <c r="L439" s="10">
        <f t="shared" ca="1" si="63"/>
        <v>16483</v>
      </c>
      <c r="M439" s="10">
        <f t="shared" ca="1" si="63"/>
        <v>6266</v>
      </c>
      <c r="N439" s="10">
        <f t="shared" ca="1" si="64"/>
        <v>39593</v>
      </c>
    </row>
    <row r="440" spans="1:14" s="10" customFormat="1" x14ac:dyDescent="0.25">
      <c r="A440" s="1">
        <f t="shared" ca="1" si="57"/>
        <v>18</v>
      </c>
      <c r="B440" s="10">
        <f t="shared" ca="1" si="58"/>
        <v>1240</v>
      </c>
      <c r="C440" s="10">
        <f t="shared" ca="1" si="58"/>
        <v>4727</v>
      </c>
      <c r="D440" s="10">
        <f t="shared" ca="1" si="59"/>
        <v>140</v>
      </c>
      <c r="E440" s="10">
        <f t="shared" ca="1" si="58"/>
        <v>1998</v>
      </c>
      <c r="F440" s="10">
        <f t="shared" ca="1" si="60"/>
        <v>8105</v>
      </c>
      <c r="G440" s="3" t="str">
        <f t="shared" ca="1" si="61"/>
        <v>Θεσσαλονίκης</v>
      </c>
      <c r="H440" s="3" t="str">
        <f t="shared" ca="1" si="62"/>
        <v>Σίνδου</v>
      </c>
      <c r="I440" s="3" t="s">
        <v>1</v>
      </c>
      <c r="J440" s="10">
        <f t="shared" ca="1" si="63"/>
        <v>-238</v>
      </c>
      <c r="K440" s="10">
        <f t="shared" ca="1" si="63"/>
        <v>14726</v>
      </c>
      <c r="L440" s="10">
        <f t="shared" ca="1" si="63"/>
        <v>0</v>
      </c>
      <c r="M440" s="10">
        <f t="shared" ca="1" si="63"/>
        <v>0</v>
      </c>
      <c r="N440" s="10">
        <f t="shared" ca="1" si="64"/>
        <v>14488</v>
      </c>
    </row>
    <row r="441" spans="1:14" s="10" customFormat="1" x14ac:dyDescent="0.25">
      <c r="A441" s="1">
        <f t="shared" ca="1" si="57"/>
        <v>15</v>
      </c>
      <c r="B441" s="10">
        <f t="shared" ca="1" si="58"/>
        <v>4333</v>
      </c>
      <c r="C441" s="10">
        <f t="shared" ca="1" si="58"/>
        <v>3728</v>
      </c>
      <c r="D441" s="10">
        <f t="shared" ca="1" si="59"/>
        <v>16</v>
      </c>
      <c r="E441" s="10">
        <f t="shared" ca="1" si="58"/>
        <v>993</v>
      </c>
      <c r="F441" s="10">
        <f t="shared" ca="1" si="60"/>
        <v>9070</v>
      </c>
      <c r="G441" s="3" t="str">
        <f t="shared" ca="1" si="61"/>
        <v>Θεσσαλονίκης</v>
      </c>
      <c r="H441" s="3" t="str">
        <f t="shared" ca="1" si="62"/>
        <v>Σίνδου</v>
      </c>
      <c r="I441" s="3" t="s">
        <v>1</v>
      </c>
      <c r="J441" s="10">
        <f t="shared" ca="1" si="63"/>
        <v>16109</v>
      </c>
      <c r="K441" s="10">
        <f t="shared" ca="1" si="63"/>
        <v>11196</v>
      </c>
      <c r="L441" s="10">
        <f t="shared" ca="1" si="63"/>
        <v>16402</v>
      </c>
      <c r="M441" s="10">
        <f t="shared" ca="1" si="63"/>
        <v>0</v>
      </c>
      <c r="N441" s="10">
        <f t="shared" ca="1" si="64"/>
        <v>43707</v>
      </c>
    </row>
    <row r="442" spans="1:14" s="10" customFormat="1" x14ac:dyDescent="0.25">
      <c r="A442" s="1">
        <f t="shared" ca="1" si="57"/>
        <v>9</v>
      </c>
      <c r="B442" s="10">
        <f t="shared" ca="1" si="58"/>
        <v>3560</v>
      </c>
      <c r="C442" s="10">
        <f t="shared" ca="1" si="58"/>
        <v>4083</v>
      </c>
      <c r="D442" s="10">
        <f t="shared" ca="1" si="59"/>
        <v>229</v>
      </c>
      <c r="E442" s="10">
        <f t="shared" ca="1" si="58"/>
        <v>446</v>
      </c>
      <c r="F442" s="10">
        <f t="shared" ca="1" si="60"/>
        <v>8318</v>
      </c>
      <c r="G442" s="3" t="str">
        <f t="shared" ca="1" si="61"/>
        <v>Αθήνας</v>
      </c>
      <c r="H442" s="3" t="str">
        <f t="shared" ca="1" si="62"/>
        <v>Μάνδρας</v>
      </c>
      <c r="I442" s="3" t="s">
        <v>1</v>
      </c>
      <c r="J442" s="10">
        <f t="shared" ca="1" si="63"/>
        <v>0</v>
      </c>
      <c r="K442" s="10">
        <f t="shared" ca="1" si="63"/>
        <v>0</v>
      </c>
      <c r="L442" s="10">
        <f t="shared" ca="1" si="63"/>
        <v>-4657</v>
      </c>
      <c r="M442" s="10">
        <f t="shared" ca="1" si="63"/>
        <v>0</v>
      </c>
      <c r="N442" s="10">
        <f t="shared" ca="1" si="64"/>
        <v>-4657</v>
      </c>
    </row>
    <row r="443" spans="1:14" s="10" customFormat="1" x14ac:dyDescent="0.25">
      <c r="A443" s="1">
        <f t="shared" ca="1" si="57"/>
        <v>11</v>
      </c>
      <c r="B443" s="10">
        <f t="shared" ca="1" si="58"/>
        <v>4660</v>
      </c>
      <c r="C443" s="10">
        <f t="shared" ca="1" si="58"/>
        <v>1230</v>
      </c>
      <c r="D443" s="10">
        <f t="shared" ca="1" si="59"/>
        <v>195</v>
      </c>
      <c r="E443" s="10">
        <f t="shared" ca="1" si="58"/>
        <v>3839</v>
      </c>
      <c r="F443" s="10">
        <f t="shared" ca="1" si="60"/>
        <v>9924</v>
      </c>
      <c r="G443" s="3" t="str">
        <f t="shared" ca="1" si="61"/>
        <v>Θεσσαλονίκης</v>
      </c>
      <c r="H443" s="3" t="str">
        <f t="shared" ca="1" si="62"/>
        <v>Σίνδου</v>
      </c>
      <c r="I443" s="3" t="s">
        <v>1</v>
      </c>
      <c r="J443" s="10">
        <f t="shared" ca="1" si="63"/>
        <v>-4569</v>
      </c>
      <c r="K443" s="10">
        <f t="shared" ca="1" si="63"/>
        <v>15419</v>
      </c>
      <c r="L443" s="10">
        <f t="shared" ca="1" si="63"/>
        <v>-2083</v>
      </c>
      <c r="M443" s="10">
        <f t="shared" ca="1" si="63"/>
        <v>8431</v>
      </c>
      <c r="N443" s="10">
        <f t="shared" ca="1" si="64"/>
        <v>17198</v>
      </c>
    </row>
    <row r="444" spans="1:14" s="10" customFormat="1" x14ac:dyDescent="0.25">
      <c r="A444" s="1">
        <f t="shared" ca="1" si="57"/>
        <v>18</v>
      </c>
      <c r="B444" s="10">
        <f t="shared" ca="1" si="58"/>
        <v>3195</v>
      </c>
      <c r="C444" s="10">
        <f t="shared" ca="1" si="58"/>
        <v>669</v>
      </c>
      <c r="D444" s="10">
        <f t="shared" ca="1" si="59"/>
        <v>139</v>
      </c>
      <c r="E444" s="10">
        <f t="shared" ca="1" si="58"/>
        <v>4720</v>
      </c>
      <c r="F444" s="10">
        <f t="shared" ca="1" si="60"/>
        <v>8723</v>
      </c>
      <c r="G444" s="3" t="str">
        <f t="shared" ca="1" si="61"/>
        <v>Θεσσαλονίκης</v>
      </c>
      <c r="H444" s="3" t="str">
        <f t="shared" ca="1" si="62"/>
        <v>Σίνδου</v>
      </c>
      <c r="I444" s="3" t="s">
        <v>1</v>
      </c>
      <c r="J444" s="10">
        <f t="shared" ca="1" si="63"/>
        <v>0</v>
      </c>
      <c r="K444" s="10">
        <f t="shared" ca="1" si="63"/>
        <v>0</v>
      </c>
      <c r="L444" s="10">
        <f t="shared" ca="1" si="63"/>
        <v>4921</v>
      </c>
      <c r="M444" s="10">
        <f t="shared" ca="1" si="63"/>
        <v>0</v>
      </c>
      <c r="N444" s="10">
        <f t="shared" ca="1" si="64"/>
        <v>4921</v>
      </c>
    </row>
    <row r="445" spans="1:14" s="10" customFormat="1" x14ac:dyDescent="0.25">
      <c r="A445" s="1">
        <f t="shared" ca="1" si="57"/>
        <v>3</v>
      </c>
      <c r="B445" s="10">
        <f t="shared" ca="1" si="58"/>
        <v>1872</v>
      </c>
      <c r="C445" s="10">
        <f t="shared" ca="1" si="58"/>
        <v>2032</v>
      </c>
      <c r="D445" s="10">
        <f t="shared" ca="1" si="59"/>
        <v>290</v>
      </c>
      <c r="E445" s="10">
        <f t="shared" ca="1" si="58"/>
        <v>1682</v>
      </c>
      <c r="F445" s="10">
        <f t="shared" ca="1" si="60"/>
        <v>5876</v>
      </c>
      <c r="G445" s="3" t="str">
        <f t="shared" ca="1" si="61"/>
        <v>Αθήνας</v>
      </c>
      <c r="H445" s="3" t="str">
        <f t="shared" ca="1" si="62"/>
        <v>Μάνδρας</v>
      </c>
      <c r="I445" s="3" t="s">
        <v>0</v>
      </c>
      <c r="J445" s="10">
        <f t="shared" ca="1" si="63"/>
        <v>19849</v>
      </c>
      <c r="K445" s="10">
        <f t="shared" ca="1" si="63"/>
        <v>0</v>
      </c>
      <c r="L445" s="10">
        <f t="shared" ca="1" si="63"/>
        <v>17817</v>
      </c>
      <c r="M445" s="10">
        <f t="shared" ca="1" si="63"/>
        <v>5172</v>
      </c>
      <c r="N445" s="10">
        <f t="shared" ca="1" si="64"/>
        <v>42838</v>
      </c>
    </row>
    <row r="446" spans="1:14" s="10" customFormat="1" x14ac:dyDescent="0.25">
      <c r="A446" s="1">
        <f t="shared" ca="1" si="57"/>
        <v>1</v>
      </c>
      <c r="B446" s="10">
        <f t="shared" ca="1" si="58"/>
        <v>2660</v>
      </c>
      <c r="C446" s="10">
        <f t="shared" ca="1" si="58"/>
        <v>2368</v>
      </c>
      <c r="D446" s="10">
        <f t="shared" ca="1" si="59"/>
        <v>133</v>
      </c>
      <c r="E446" s="10">
        <f t="shared" ca="1" si="58"/>
        <v>4367</v>
      </c>
      <c r="F446" s="10">
        <f t="shared" ca="1" si="60"/>
        <v>9528</v>
      </c>
      <c r="G446" s="3" t="str">
        <f t="shared" ca="1" si="61"/>
        <v>Αθήνας</v>
      </c>
      <c r="H446" s="3" t="str">
        <f t="shared" ca="1" si="62"/>
        <v>Μάνδρας</v>
      </c>
      <c r="I446" s="3" t="s">
        <v>0</v>
      </c>
      <c r="J446" s="10">
        <f t="shared" ca="1" si="63"/>
        <v>11788</v>
      </c>
      <c r="K446" s="10">
        <f t="shared" ca="1" si="63"/>
        <v>19971</v>
      </c>
      <c r="L446" s="10">
        <f t="shared" ca="1" si="63"/>
        <v>3193</v>
      </c>
      <c r="M446" s="10">
        <f t="shared" ca="1" si="63"/>
        <v>8211</v>
      </c>
      <c r="N446" s="10">
        <f t="shared" ca="1" si="64"/>
        <v>43163</v>
      </c>
    </row>
    <row r="447" spans="1:14" s="10" customFormat="1" x14ac:dyDescent="0.25">
      <c r="A447" s="1">
        <f t="shared" ca="1" si="57"/>
        <v>8</v>
      </c>
      <c r="B447" s="10">
        <f t="shared" ca="1" si="58"/>
        <v>2273</v>
      </c>
      <c r="C447" s="10">
        <f t="shared" ca="1" si="58"/>
        <v>3569</v>
      </c>
      <c r="D447" s="10">
        <f t="shared" ca="1" si="59"/>
        <v>375</v>
      </c>
      <c r="E447" s="10">
        <f t="shared" ca="1" si="58"/>
        <v>3341</v>
      </c>
      <c r="F447" s="10">
        <f t="shared" ca="1" si="60"/>
        <v>9558</v>
      </c>
      <c r="G447" s="3" t="str">
        <f t="shared" ca="1" si="61"/>
        <v>Αθήνας</v>
      </c>
      <c r="H447" s="3" t="str">
        <f t="shared" ca="1" si="62"/>
        <v>Μάνδρας</v>
      </c>
      <c r="I447" s="3" t="s">
        <v>1</v>
      </c>
      <c r="J447" s="10">
        <f t="shared" ca="1" si="63"/>
        <v>0</v>
      </c>
      <c r="K447" s="10">
        <f t="shared" ca="1" si="63"/>
        <v>0</v>
      </c>
      <c r="L447" s="10">
        <f t="shared" ca="1" si="63"/>
        <v>10136</v>
      </c>
      <c r="M447" s="10">
        <f t="shared" ca="1" si="63"/>
        <v>18938</v>
      </c>
      <c r="N447" s="10">
        <f t="shared" ca="1" si="64"/>
        <v>29074</v>
      </c>
    </row>
    <row r="448" spans="1:14" s="10" customFormat="1" x14ac:dyDescent="0.25">
      <c r="A448" s="1">
        <f t="shared" ca="1" si="57"/>
        <v>4</v>
      </c>
      <c r="B448" s="10">
        <f t="shared" ca="1" si="58"/>
        <v>4116</v>
      </c>
      <c r="C448" s="10">
        <f t="shared" ca="1" si="58"/>
        <v>3888</v>
      </c>
      <c r="D448" s="10">
        <f t="shared" ca="1" si="59"/>
        <v>154</v>
      </c>
      <c r="E448" s="10">
        <f t="shared" ca="1" si="58"/>
        <v>190</v>
      </c>
      <c r="F448" s="10">
        <f t="shared" ca="1" si="60"/>
        <v>8348</v>
      </c>
      <c r="G448" s="3" t="str">
        <f t="shared" ca="1" si="61"/>
        <v>Αθήνας</v>
      </c>
      <c r="H448" s="3" t="str">
        <f t="shared" ca="1" si="62"/>
        <v>Μάνδρας</v>
      </c>
      <c r="I448" s="3" t="s">
        <v>1</v>
      </c>
      <c r="J448" s="10">
        <f t="shared" ca="1" si="63"/>
        <v>15710</v>
      </c>
      <c r="K448" s="10">
        <f t="shared" ca="1" si="63"/>
        <v>14328</v>
      </c>
      <c r="L448" s="10">
        <f t="shared" ca="1" si="63"/>
        <v>0</v>
      </c>
      <c r="M448" s="10">
        <f t="shared" ca="1" si="63"/>
        <v>16728</v>
      </c>
      <c r="N448" s="10">
        <f t="shared" ca="1" si="64"/>
        <v>46766</v>
      </c>
    </row>
    <row r="449" spans="1:14" s="10" customFormat="1" x14ac:dyDescent="0.25">
      <c r="A449" s="1">
        <f t="shared" ca="1" si="57"/>
        <v>10</v>
      </c>
      <c r="B449" s="10">
        <f t="shared" ca="1" si="58"/>
        <v>2208</v>
      </c>
      <c r="C449" s="10">
        <f t="shared" ca="1" si="58"/>
        <v>4614</v>
      </c>
      <c r="D449" s="10">
        <f t="shared" ca="1" si="59"/>
        <v>233</v>
      </c>
      <c r="E449" s="10">
        <f t="shared" ca="1" si="58"/>
        <v>3610</v>
      </c>
      <c r="F449" s="10">
        <f t="shared" ca="1" si="60"/>
        <v>10665</v>
      </c>
      <c r="G449" s="3" t="str">
        <f t="shared" ca="1" si="61"/>
        <v>Θεσσαλονίκης</v>
      </c>
      <c r="H449" s="3" t="str">
        <f t="shared" ca="1" si="62"/>
        <v>Σίνδου</v>
      </c>
      <c r="I449" s="3" t="s">
        <v>0</v>
      </c>
      <c r="J449" s="10">
        <f t="shared" ca="1" si="63"/>
        <v>0</v>
      </c>
      <c r="K449" s="10">
        <f t="shared" ca="1" si="63"/>
        <v>1759</v>
      </c>
      <c r="L449" s="10">
        <f t="shared" ca="1" si="63"/>
        <v>16666</v>
      </c>
      <c r="M449" s="10">
        <f t="shared" ca="1" si="63"/>
        <v>275</v>
      </c>
      <c r="N449" s="10">
        <f t="shared" ca="1" si="64"/>
        <v>18700</v>
      </c>
    </row>
    <row r="450" spans="1:14" s="10" customFormat="1" x14ac:dyDescent="0.25">
      <c r="A450" s="1">
        <f t="shared" ca="1" si="57"/>
        <v>17</v>
      </c>
      <c r="B450" s="10">
        <f t="shared" ca="1" si="58"/>
        <v>1809</v>
      </c>
      <c r="C450" s="10">
        <f t="shared" ca="1" si="58"/>
        <v>474</v>
      </c>
      <c r="D450" s="10">
        <f t="shared" ca="1" si="59"/>
        <v>462</v>
      </c>
      <c r="E450" s="10">
        <f t="shared" ref="E450:E501" ca="1" si="65">RANDBETWEEN(0,5000)</f>
        <v>111</v>
      </c>
      <c r="F450" s="10">
        <f t="shared" ca="1" si="60"/>
        <v>2856</v>
      </c>
      <c r="G450" s="3" t="str">
        <f t="shared" ca="1" si="61"/>
        <v>Θεσσαλονίκης</v>
      </c>
      <c r="H450" s="3" t="str">
        <f t="shared" ca="1" si="62"/>
        <v>Σίνδου</v>
      </c>
      <c r="I450" s="3" t="s">
        <v>1</v>
      </c>
      <c r="J450" s="10">
        <f t="shared" ca="1" si="63"/>
        <v>17489</v>
      </c>
      <c r="K450" s="10">
        <f t="shared" ca="1" si="63"/>
        <v>4227</v>
      </c>
      <c r="L450" s="10">
        <f t="shared" ca="1" si="63"/>
        <v>0</v>
      </c>
      <c r="M450" s="10">
        <f t="shared" ref="M450" ca="1" si="66">IF(RANDBETWEEN(-5000,10000)&lt;=0,0,RANDBETWEEN(-5000,20000))</f>
        <v>5369</v>
      </c>
      <c r="N450" s="10">
        <f t="shared" ca="1" si="64"/>
        <v>27085</v>
      </c>
    </row>
    <row r="451" spans="1:14" s="10" customFormat="1" x14ac:dyDescent="0.25">
      <c r="A451" s="1">
        <f t="shared" ref="A451:A501" ca="1" si="67">RANDBETWEEN(1,20)</f>
        <v>5</v>
      </c>
      <c r="B451" s="10">
        <f t="shared" ref="B451:C501" ca="1" si="68">RANDBETWEEN(0,5000)</f>
        <v>1363</v>
      </c>
      <c r="C451" s="10">
        <f t="shared" ca="1" si="68"/>
        <v>1638</v>
      </c>
      <c r="D451" s="10">
        <f t="shared" ref="D451:D501" ca="1" si="69">RANDBETWEEN(0,500)</f>
        <v>454</v>
      </c>
      <c r="E451" s="10">
        <f t="shared" ca="1" si="65"/>
        <v>2484</v>
      </c>
      <c r="F451" s="10">
        <f t="shared" ref="F451:F501" ca="1" si="70">SUM(B451:E451)</f>
        <v>5939</v>
      </c>
      <c r="G451" s="3" t="str">
        <f t="shared" ref="G451:G501" ca="1" si="71">IF(A451&lt;10,"Αθήνας","Θεσσαλονίκης")</f>
        <v>Αθήνας</v>
      </c>
      <c r="H451" s="3" t="str">
        <f t="shared" ref="H451:H501" ca="1" si="72">IF(G451="Αθήνας",IF(SUM(B451:E451)&lt;10000,"Μάνδρας","Ασπροπύργου"),"Σίνδου")</f>
        <v>Μάνδρας</v>
      </c>
      <c r="I451" s="3" t="s">
        <v>0</v>
      </c>
      <c r="J451" s="10">
        <f t="shared" ref="J451:M501" ca="1" si="73">IF(RANDBETWEEN(-5000,10000)&lt;=0,0,RANDBETWEEN(-5000,20000))</f>
        <v>-3320</v>
      </c>
      <c r="K451" s="10">
        <f t="shared" ca="1" si="73"/>
        <v>10091</v>
      </c>
      <c r="L451" s="10">
        <f t="shared" ca="1" si="73"/>
        <v>0</v>
      </c>
      <c r="M451" s="10">
        <f t="shared" ca="1" si="73"/>
        <v>3222</v>
      </c>
      <c r="N451" s="10">
        <f t="shared" ref="N451:N501" ca="1" si="74">SUM(J451:M451)</f>
        <v>9993</v>
      </c>
    </row>
    <row r="452" spans="1:14" s="10" customFormat="1" x14ac:dyDescent="0.25">
      <c r="A452" s="1">
        <f t="shared" ca="1" si="67"/>
        <v>14</v>
      </c>
      <c r="B452" s="10">
        <f t="shared" ca="1" si="68"/>
        <v>2967</v>
      </c>
      <c r="C452" s="10">
        <f t="shared" ca="1" si="68"/>
        <v>770</v>
      </c>
      <c r="D452" s="10">
        <f t="shared" ca="1" si="69"/>
        <v>279</v>
      </c>
      <c r="E452" s="10">
        <f t="shared" ca="1" si="65"/>
        <v>3561</v>
      </c>
      <c r="F452" s="10">
        <f t="shared" ca="1" si="70"/>
        <v>7577</v>
      </c>
      <c r="G452" s="3" t="str">
        <f t="shared" ca="1" si="71"/>
        <v>Θεσσαλονίκης</v>
      </c>
      <c r="H452" s="3" t="str">
        <f t="shared" ca="1" si="72"/>
        <v>Σίνδου</v>
      </c>
      <c r="I452" s="3" t="s">
        <v>1</v>
      </c>
      <c r="J452" s="10">
        <f t="shared" ca="1" si="73"/>
        <v>19436</v>
      </c>
      <c r="K452" s="10">
        <f t="shared" ca="1" si="73"/>
        <v>1883</v>
      </c>
      <c r="L452" s="10">
        <f t="shared" ca="1" si="73"/>
        <v>0</v>
      </c>
      <c r="M452" s="10">
        <f t="shared" ca="1" si="73"/>
        <v>0</v>
      </c>
      <c r="N452" s="10">
        <f t="shared" ca="1" si="74"/>
        <v>21319</v>
      </c>
    </row>
    <row r="453" spans="1:14" s="10" customFormat="1" x14ac:dyDescent="0.25">
      <c r="A453" s="1">
        <f t="shared" ca="1" si="67"/>
        <v>10</v>
      </c>
      <c r="B453" s="10">
        <f t="shared" ca="1" si="68"/>
        <v>4309</v>
      </c>
      <c r="C453" s="10">
        <f t="shared" ca="1" si="68"/>
        <v>761</v>
      </c>
      <c r="D453" s="10">
        <f t="shared" ca="1" si="69"/>
        <v>386</v>
      </c>
      <c r="E453" s="10">
        <f t="shared" ca="1" si="65"/>
        <v>4050</v>
      </c>
      <c r="F453" s="10">
        <f t="shared" ca="1" si="70"/>
        <v>9506</v>
      </c>
      <c r="G453" s="3" t="str">
        <f t="shared" ca="1" si="71"/>
        <v>Θεσσαλονίκης</v>
      </c>
      <c r="H453" s="3" t="str">
        <f t="shared" ca="1" si="72"/>
        <v>Σίνδου</v>
      </c>
      <c r="I453" s="3" t="s">
        <v>1</v>
      </c>
      <c r="J453" s="10">
        <f t="shared" ca="1" si="73"/>
        <v>0</v>
      </c>
      <c r="K453" s="10">
        <f t="shared" ca="1" si="73"/>
        <v>0</v>
      </c>
      <c r="L453" s="10">
        <f t="shared" ca="1" si="73"/>
        <v>18136</v>
      </c>
      <c r="M453" s="10">
        <f t="shared" ca="1" si="73"/>
        <v>-4379</v>
      </c>
      <c r="N453" s="10">
        <f t="shared" ca="1" si="74"/>
        <v>13757</v>
      </c>
    </row>
    <row r="454" spans="1:14" s="10" customFormat="1" x14ac:dyDescent="0.25">
      <c r="A454" s="1">
        <f t="shared" ca="1" si="67"/>
        <v>8</v>
      </c>
      <c r="B454" s="10">
        <f t="shared" ca="1" si="68"/>
        <v>2136</v>
      </c>
      <c r="C454" s="10">
        <f t="shared" ca="1" si="68"/>
        <v>3523</v>
      </c>
      <c r="D454" s="10">
        <f t="shared" ca="1" si="69"/>
        <v>41</v>
      </c>
      <c r="E454" s="10">
        <f t="shared" ca="1" si="65"/>
        <v>1772</v>
      </c>
      <c r="F454" s="10">
        <f t="shared" ca="1" si="70"/>
        <v>7472</v>
      </c>
      <c r="G454" s="3" t="str">
        <f t="shared" ca="1" si="71"/>
        <v>Αθήνας</v>
      </c>
      <c r="H454" s="3" t="str">
        <f t="shared" ca="1" si="72"/>
        <v>Μάνδρας</v>
      </c>
      <c r="I454" s="3" t="s">
        <v>0</v>
      </c>
      <c r="J454" s="10">
        <f t="shared" ca="1" si="73"/>
        <v>12271</v>
      </c>
      <c r="K454" s="10">
        <f t="shared" ca="1" si="73"/>
        <v>885</v>
      </c>
      <c r="L454" s="10">
        <f t="shared" ca="1" si="73"/>
        <v>0</v>
      </c>
      <c r="M454" s="10">
        <f t="shared" ca="1" si="73"/>
        <v>9136</v>
      </c>
      <c r="N454" s="10">
        <f t="shared" ca="1" si="74"/>
        <v>22292</v>
      </c>
    </row>
    <row r="455" spans="1:14" s="10" customFormat="1" x14ac:dyDescent="0.25">
      <c r="A455" s="1">
        <f t="shared" ca="1" si="67"/>
        <v>17</v>
      </c>
      <c r="B455" s="10">
        <f t="shared" ca="1" si="68"/>
        <v>586</v>
      </c>
      <c r="C455" s="10">
        <f t="shared" ca="1" si="68"/>
        <v>3369</v>
      </c>
      <c r="D455" s="10">
        <f t="shared" ca="1" si="69"/>
        <v>484</v>
      </c>
      <c r="E455" s="10">
        <f t="shared" ca="1" si="65"/>
        <v>1332</v>
      </c>
      <c r="F455" s="10">
        <f t="shared" ca="1" si="70"/>
        <v>5771</v>
      </c>
      <c r="G455" s="3" t="str">
        <f t="shared" ca="1" si="71"/>
        <v>Θεσσαλονίκης</v>
      </c>
      <c r="H455" s="3" t="str">
        <f t="shared" ca="1" si="72"/>
        <v>Σίνδου</v>
      </c>
      <c r="I455" s="3" t="s">
        <v>1</v>
      </c>
      <c r="J455" s="10">
        <f t="shared" ca="1" si="73"/>
        <v>0</v>
      </c>
      <c r="K455" s="10">
        <f t="shared" ca="1" si="73"/>
        <v>0</v>
      </c>
      <c r="L455" s="10">
        <f t="shared" ca="1" si="73"/>
        <v>14168</v>
      </c>
      <c r="M455" s="10">
        <f t="shared" ca="1" si="73"/>
        <v>-293</v>
      </c>
      <c r="N455" s="10">
        <f t="shared" ca="1" si="74"/>
        <v>13875</v>
      </c>
    </row>
    <row r="456" spans="1:14" s="10" customFormat="1" x14ac:dyDescent="0.25">
      <c r="A456" s="1">
        <f t="shared" ca="1" si="67"/>
        <v>4</v>
      </c>
      <c r="B456" s="10">
        <f t="shared" ca="1" si="68"/>
        <v>2004</v>
      </c>
      <c r="C456" s="10">
        <f t="shared" ca="1" si="68"/>
        <v>1163</v>
      </c>
      <c r="D456" s="10">
        <f t="shared" ca="1" si="69"/>
        <v>18</v>
      </c>
      <c r="E456" s="10">
        <f t="shared" ca="1" si="65"/>
        <v>920</v>
      </c>
      <c r="F456" s="10">
        <f t="shared" ca="1" si="70"/>
        <v>4105</v>
      </c>
      <c r="G456" s="3" t="str">
        <f t="shared" ca="1" si="71"/>
        <v>Αθήνας</v>
      </c>
      <c r="H456" s="3" t="str">
        <f t="shared" ca="1" si="72"/>
        <v>Μάνδρας</v>
      </c>
      <c r="I456" s="3" t="s">
        <v>0</v>
      </c>
      <c r="J456" s="10">
        <f t="shared" ca="1" si="73"/>
        <v>-2526</v>
      </c>
      <c r="K456" s="10">
        <f t="shared" ca="1" si="73"/>
        <v>0</v>
      </c>
      <c r="L456" s="10">
        <f t="shared" ca="1" si="73"/>
        <v>14670</v>
      </c>
      <c r="M456" s="10">
        <f t="shared" ca="1" si="73"/>
        <v>0</v>
      </c>
      <c r="N456" s="10">
        <f t="shared" ca="1" si="74"/>
        <v>12144</v>
      </c>
    </row>
    <row r="457" spans="1:14" s="10" customFormat="1" x14ac:dyDescent="0.25">
      <c r="A457" s="1">
        <f t="shared" ca="1" si="67"/>
        <v>20</v>
      </c>
      <c r="B457" s="10">
        <f t="shared" ca="1" si="68"/>
        <v>4805</v>
      </c>
      <c r="C457" s="10">
        <f t="shared" ca="1" si="68"/>
        <v>2997</v>
      </c>
      <c r="D457" s="10">
        <f t="shared" ca="1" si="69"/>
        <v>274</v>
      </c>
      <c r="E457" s="10">
        <f t="shared" ca="1" si="65"/>
        <v>3988</v>
      </c>
      <c r="F457" s="10">
        <f t="shared" ca="1" si="70"/>
        <v>12064</v>
      </c>
      <c r="G457" s="3" t="str">
        <f t="shared" ca="1" si="71"/>
        <v>Θεσσαλονίκης</v>
      </c>
      <c r="H457" s="3" t="str">
        <f t="shared" ca="1" si="72"/>
        <v>Σίνδου</v>
      </c>
      <c r="I457" s="3" t="s">
        <v>1</v>
      </c>
      <c r="J457" s="10">
        <f t="shared" ca="1" si="73"/>
        <v>-298</v>
      </c>
      <c r="K457" s="10">
        <f t="shared" ca="1" si="73"/>
        <v>0</v>
      </c>
      <c r="L457" s="10">
        <f t="shared" ca="1" si="73"/>
        <v>842</v>
      </c>
      <c r="M457" s="10">
        <f t="shared" ca="1" si="73"/>
        <v>8067</v>
      </c>
      <c r="N457" s="10">
        <f t="shared" ca="1" si="74"/>
        <v>8611</v>
      </c>
    </row>
    <row r="458" spans="1:14" s="10" customFormat="1" x14ac:dyDescent="0.25">
      <c r="A458" s="1">
        <f t="shared" ca="1" si="67"/>
        <v>4</v>
      </c>
      <c r="B458" s="10">
        <f t="shared" ca="1" si="68"/>
        <v>1277</v>
      </c>
      <c r="C458" s="10">
        <f t="shared" ca="1" si="68"/>
        <v>4776</v>
      </c>
      <c r="D458" s="10">
        <f t="shared" ca="1" si="69"/>
        <v>74</v>
      </c>
      <c r="E458" s="10">
        <f t="shared" ca="1" si="65"/>
        <v>1188</v>
      </c>
      <c r="F458" s="10">
        <f t="shared" ca="1" si="70"/>
        <v>7315</v>
      </c>
      <c r="G458" s="3" t="str">
        <f t="shared" ca="1" si="71"/>
        <v>Αθήνας</v>
      </c>
      <c r="H458" s="3" t="str">
        <f t="shared" ca="1" si="72"/>
        <v>Μάνδρας</v>
      </c>
      <c r="I458" s="3" t="s">
        <v>0</v>
      </c>
      <c r="J458" s="10">
        <f t="shared" ca="1" si="73"/>
        <v>19181</v>
      </c>
      <c r="K458" s="10">
        <f t="shared" ca="1" si="73"/>
        <v>10636</v>
      </c>
      <c r="L458" s="10">
        <f t="shared" ca="1" si="73"/>
        <v>0</v>
      </c>
      <c r="M458" s="10">
        <f t="shared" ca="1" si="73"/>
        <v>0</v>
      </c>
      <c r="N458" s="10">
        <f t="shared" ca="1" si="74"/>
        <v>29817</v>
      </c>
    </row>
    <row r="459" spans="1:14" s="10" customFormat="1" x14ac:dyDescent="0.25">
      <c r="A459" s="1">
        <f t="shared" ca="1" si="67"/>
        <v>12</v>
      </c>
      <c r="B459" s="10">
        <f t="shared" ca="1" si="68"/>
        <v>664</v>
      </c>
      <c r="C459" s="10">
        <f t="shared" ca="1" si="68"/>
        <v>4731</v>
      </c>
      <c r="D459" s="10">
        <f t="shared" ca="1" si="69"/>
        <v>140</v>
      </c>
      <c r="E459" s="10">
        <f t="shared" ca="1" si="65"/>
        <v>2230</v>
      </c>
      <c r="F459" s="10">
        <f t="shared" ca="1" si="70"/>
        <v>7765</v>
      </c>
      <c r="G459" s="3" t="str">
        <f t="shared" ca="1" si="71"/>
        <v>Θεσσαλονίκης</v>
      </c>
      <c r="H459" s="3" t="str">
        <f t="shared" ca="1" si="72"/>
        <v>Σίνδου</v>
      </c>
      <c r="I459" s="3" t="s">
        <v>1</v>
      </c>
      <c r="J459" s="10">
        <f t="shared" ca="1" si="73"/>
        <v>1038</v>
      </c>
      <c r="K459" s="10">
        <f t="shared" ca="1" si="73"/>
        <v>11186</v>
      </c>
      <c r="L459" s="10">
        <f t="shared" ca="1" si="73"/>
        <v>19077</v>
      </c>
      <c r="M459" s="10">
        <f t="shared" ca="1" si="73"/>
        <v>-805</v>
      </c>
      <c r="N459" s="10">
        <f t="shared" ca="1" si="74"/>
        <v>30496</v>
      </c>
    </row>
    <row r="460" spans="1:14" s="10" customFormat="1" x14ac:dyDescent="0.25">
      <c r="A460" s="1">
        <f t="shared" ca="1" si="67"/>
        <v>4</v>
      </c>
      <c r="B460" s="10">
        <f t="shared" ca="1" si="68"/>
        <v>4611</v>
      </c>
      <c r="C460" s="10">
        <f t="shared" ca="1" si="68"/>
        <v>1126</v>
      </c>
      <c r="D460" s="10">
        <f t="shared" ca="1" si="69"/>
        <v>64</v>
      </c>
      <c r="E460" s="10">
        <f t="shared" ca="1" si="65"/>
        <v>3766</v>
      </c>
      <c r="F460" s="10">
        <f t="shared" ca="1" si="70"/>
        <v>9567</v>
      </c>
      <c r="G460" s="3" t="str">
        <f t="shared" ca="1" si="71"/>
        <v>Αθήνας</v>
      </c>
      <c r="H460" s="3" t="str">
        <f t="shared" ca="1" si="72"/>
        <v>Μάνδρας</v>
      </c>
      <c r="I460" s="3" t="s">
        <v>0</v>
      </c>
      <c r="J460" s="10">
        <f t="shared" ca="1" si="73"/>
        <v>9972</v>
      </c>
      <c r="K460" s="10">
        <f t="shared" ca="1" si="73"/>
        <v>19876</v>
      </c>
      <c r="L460" s="10">
        <f t="shared" ca="1" si="73"/>
        <v>12349</v>
      </c>
      <c r="M460" s="10">
        <f t="shared" ca="1" si="73"/>
        <v>16433</v>
      </c>
      <c r="N460" s="10">
        <f t="shared" ca="1" si="74"/>
        <v>58630</v>
      </c>
    </row>
    <row r="461" spans="1:14" s="10" customFormat="1" x14ac:dyDescent="0.25">
      <c r="A461" s="1">
        <f t="shared" ca="1" si="67"/>
        <v>18</v>
      </c>
      <c r="B461" s="10">
        <f t="shared" ca="1" si="68"/>
        <v>3362</v>
      </c>
      <c r="C461" s="10">
        <f t="shared" ca="1" si="68"/>
        <v>1110</v>
      </c>
      <c r="D461" s="10">
        <f t="shared" ca="1" si="69"/>
        <v>496</v>
      </c>
      <c r="E461" s="10">
        <f t="shared" ca="1" si="65"/>
        <v>1212</v>
      </c>
      <c r="F461" s="10">
        <f t="shared" ca="1" si="70"/>
        <v>6180</v>
      </c>
      <c r="G461" s="3" t="str">
        <f t="shared" ca="1" si="71"/>
        <v>Θεσσαλονίκης</v>
      </c>
      <c r="H461" s="3" t="str">
        <f t="shared" ca="1" si="72"/>
        <v>Σίνδου</v>
      </c>
      <c r="I461" s="3" t="s">
        <v>0</v>
      </c>
      <c r="J461" s="10">
        <f t="shared" ca="1" si="73"/>
        <v>14264</v>
      </c>
      <c r="K461" s="10">
        <f t="shared" ca="1" si="73"/>
        <v>8561</v>
      </c>
      <c r="L461" s="10">
        <f t="shared" ca="1" si="73"/>
        <v>-598</v>
      </c>
      <c r="M461" s="10">
        <f t="shared" ca="1" si="73"/>
        <v>-3178</v>
      </c>
      <c r="N461" s="10">
        <f t="shared" ca="1" si="74"/>
        <v>19049</v>
      </c>
    </row>
    <row r="462" spans="1:14" s="10" customFormat="1" x14ac:dyDescent="0.25">
      <c r="A462" s="1">
        <f t="shared" ca="1" si="67"/>
        <v>2</v>
      </c>
      <c r="B462" s="10">
        <f t="shared" ca="1" si="68"/>
        <v>554</v>
      </c>
      <c r="C462" s="10">
        <f t="shared" ca="1" si="68"/>
        <v>3517</v>
      </c>
      <c r="D462" s="10">
        <f t="shared" ca="1" si="69"/>
        <v>134</v>
      </c>
      <c r="E462" s="10">
        <f t="shared" ca="1" si="65"/>
        <v>3540</v>
      </c>
      <c r="F462" s="10">
        <f t="shared" ca="1" si="70"/>
        <v>7745</v>
      </c>
      <c r="G462" s="3" t="str">
        <f t="shared" ca="1" si="71"/>
        <v>Αθήνας</v>
      </c>
      <c r="H462" s="3" t="str">
        <f t="shared" ca="1" si="72"/>
        <v>Μάνδρας</v>
      </c>
      <c r="I462" s="3" t="s">
        <v>1</v>
      </c>
      <c r="J462" s="10">
        <f t="shared" ca="1" si="73"/>
        <v>14820</v>
      </c>
      <c r="K462" s="10">
        <f t="shared" ca="1" si="73"/>
        <v>10072</v>
      </c>
      <c r="L462" s="10">
        <f t="shared" ca="1" si="73"/>
        <v>19756</v>
      </c>
      <c r="M462" s="10">
        <f t="shared" ca="1" si="73"/>
        <v>0</v>
      </c>
      <c r="N462" s="10">
        <f t="shared" ca="1" si="74"/>
        <v>44648</v>
      </c>
    </row>
    <row r="463" spans="1:14" s="10" customFormat="1" x14ac:dyDescent="0.25">
      <c r="A463" s="1">
        <f t="shared" ca="1" si="67"/>
        <v>19</v>
      </c>
      <c r="B463" s="10">
        <f t="shared" ca="1" si="68"/>
        <v>21</v>
      </c>
      <c r="C463" s="10">
        <f t="shared" ca="1" si="68"/>
        <v>2211</v>
      </c>
      <c r="D463" s="10">
        <f t="shared" ca="1" si="69"/>
        <v>43</v>
      </c>
      <c r="E463" s="10">
        <f t="shared" ca="1" si="65"/>
        <v>3604</v>
      </c>
      <c r="F463" s="10">
        <f t="shared" ca="1" si="70"/>
        <v>5879</v>
      </c>
      <c r="G463" s="3" t="str">
        <f t="shared" ca="1" si="71"/>
        <v>Θεσσαλονίκης</v>
      </c>
      <c r="H463" s="3" t="str">
        <f t="shared" ca="1" si="72"/>
        <v>Σίνδου</v>
      </c>
      <c r="I463" s="3" t="s">
        <v>1</v>
      </c>
      <c r="J463" s="10">
        <f t="shared" ca="1" si="73"/>
        <v>0</v>
      </c>
      <c r="K463" s="10">
        <f t="shared" ca="1" si="73"/>
        <v>15299</v>
      </c>
      <c r="L463" s="10">
        <f t="shared" ca="1" si="73"/>
        <v>-3233</v>
      </c>
      <c r="M463" s="10">
        <f t="shared" ca="1" si="73"/>
        <v>0</v>
      </c>
      <c r="N463" s="10">
        <f t="shared" ca="1" si="74"/>
        <v>12066</v>
      </c>
    </row>
    <row r="464" spans="1:14" s="10" customFormat="1" x14ac:dyDescent="0.25">
      <c r="A464" s="1">
        <f t="shared" ca="1" si="67"/>
        <v>18</v>
      </c>
      <c r="B464" s="10">
        <f t="shared" ca="1" si="68"/>
        <v>4947</v>
      </c>
      <c r="C464" s="10">
        <f t="shared" ca="1" si="68"/>
        <v>2828</v>
      </c>
      <c r="D464" s="10">
        <f t="shared" ca="1" si="69"/>
        <v>454</v>
      </c>
      <c r="E464" s="10">
        <f t="shared" ca="1" si="65"/>
        <v>4546</v>
      </c>
      <c r="F464" s="10">
        <f t="shared" ca="1" si="70"/>
        <v>12775</v>
      </c>
      <c r="G464" s="3" t="str">
        <f t="shared" ca="1" si="71"/>
        <v>Θεσσαλονίκης</v>
      </c>
      <c r="H464" s="3" t="str">
        <f t="shared" ca="1" si="72"/>
        <v>Σίνδου</v>
      </c>
      <c r="I464" s="3" t="s">
        <v>1</v>
      </c>
      <c r="J464" s="10">
        <f t="shared" ca="1" si="73"/>
        <v>13833</v>
      </c>
      <c r="K464" s="10">
        <f t="shared" ca="1" si="73"/>
        <v>0</v>
      </c>
      <c r="L464" s="10">
        <f t="shared" ca="1" si="73"/>
        <v>10342</v>
      </c>
      <c r="M464" s="10">
        <f t="shared" ca="1" si="73"/>
        <v>0</v>
      </c>
      <c r="N464" s="10">
        <f t="shared" ca="1" si="74"/>
        <v>24175</v>
      </c>
    </row>
    <row r="465" spans="1:14" s="10" customFormat="1" x14ac:dyDescent="0.25">
      <c r="A465" s="1">
        <f t="shared" ca="1" si="67"/>
        <v>6</v>
      </c>
      <c r="B465" s="10">
        <f t="shared" ca="1" si="68"/>
        <v>3770</v>
      </c>
      <c r="C465" s="10">
        <f t="shared" ca="1" si="68"/>
        <v>4024</v>
      </c>
      <c r="D465" s="10">
        <f t="shared" ca="1" si="69"/>
        <v>262</v>
      </c>
      <c r="E465" s="10">
        <f t="shared" ca="1" si="65"/>
        <v>2178</v>
      </c>
      <c r="F465" s="10">
        <f t="shared" ca="1" si="70"/>
        <v>10234</v>
      </c>
      <c r="G465" s="3" t="str">
        <f t="shared" ca="1" si="71"/>
        <v>Αθήνας</v>
      </c>
      <c r="H465" s="3" t="str">
        <f t="shared" ca="1" si="72"/>
        <v>Ασπροπύργου</v>
      </c>
      <c r="I465" s="3" t="s">
        <v>1</v>
      </c>
      <c r="J465" s="10">
        <f t="shared" ca="1" si="73"/>
        <v>10449</v>
      </c>
      <c r="K465" s="10">
        <f t="shared" ca="1" si="73"/>
        <v>-2155</v>
      </c>
      <c r="L465" s="10">
        <f t="shared" ca="1" si="73"/>
        <v>0</v>
      </c>
      <c r="M465" s="10">
        <f t="shared" ca="1" si="73"/>
        <v>3315</v>
      </c>
      <c r="N465" s="10">
        <f t="shared" ca="1" si="74"/>
        <v>11609</v>
      </c>
    </row>
    <row r="466" spans="1:14" s="10" customFormat="1" x14ac:dyDescent="0.25">
      <c r="A466" s="1">
        <f t="shared" ca="1" si="67"/>
        <v>18</v>
      </c>
      <c r="B466" s="10">
        <f t="shared" ca="1" si="68"/>
        <v>4022</v>
      </c>
      <c r="C466" s="10">
        <f t="shared" ca="1" si="68"/>
        <v>1464</v>
      </c>
      <c r="D466" s="10">
        <f t="shared" ca="1" si="69"/>
        <v>213</v>
      </c>
      <c r="E466" s="10">
        <f t="shared" ca="1" si="65"/>
        <v>797</v>
      </c>
      <c r="F466" s="10">
        <f t="shared" ca="1" si="70"/>
        <v>6496</v>
      </c>
      <c r="G466" s="3" t="str">
        <f t="shared" ca="1" si="71"/>
        <v>Θεσσαλονίκης</v>
      </c>
      <c r="H466" s="3" t="str">
        <f t="shared" ca="1" si="72"/>
        <v>Σίνδου</v>
      </c>
      <c r="I466" s="3" t="s">
        <v>1</v>
      </c>
      <c r="J466" s="10">
        <f t="shared" ca="1" si="73"/>
        <v>4562</v>
      </c>
      <c r="K466" s="10">
        <f t="shared" ca="1" si="73"/>
        <v>1040</v>
      </c>
      <c r="L466" s="10">
        <f t="shared" ca="1" si="73"/>
        <v>16096</v>
      </c>
      <c r="M466" s="10">
        <f t="shared" ca="1" si="73"/>
        <v>18757</v>
      </c>
      <c r="N466" s="10">
        <f t="shared" ca="1" si="74"/>
        <v>40455</v>
      </c>
    </row>
    <row r="467" spans="1:14" s="10" customFormat="1" x14ac:dyDescent="0.25">
      <c r="A467" s="1">
        <f t="shared" ca="1" si="67"/>
        <v>3</v>
      </c>
      <c r="B467" s="10">
        <f t="shared" ca="1" si="68"/>
        <v>1239</v>
      </c>
      <c r="C467" s="10">
        <f t="shared" ca="1" si="68"/>
        <v>2719</v>
      </c>
      <c r="D467" s="10">
        <f t="shared" ca="1" si="69"/>
        <v>411</v>
      </c>
      <c r="E467" s="10">
        <f t="shared" ca="1" si="65"/>
        <v>1961</v>
      </c>
      <c r="F467" s="10">
        <f t="shared" ca="1" si="70"/>
        <v>6330</v>
      </c>
      <c r="G467" s="3" t="str">
        <f t="shared" ca="1" si="71"/>
        <v>Αθήνας</v>
      </c>
      <c r="H467" s="3" t="str">
        <f t="shared" ca="1" si="72"/>
        <v>Μάνδρας</v>
      </c>
      <c r="I467" s="3" t="s">
        <v>1</v>
      </c>
      <c r="J467" s="10">
        <f t="shared" ca="1" si="73"/>
        <v>9125</v>
      </c>
      <c r="K467" s="10">
        <f t="shared" ca="1" si="73"/>
        <v>13654</v>
      </c>
      <c r="L467" s="10">
        <f t="shared" ca="1" si="73"/>
        <v>0</v>
      </c>
      <c r="M467" s="10">
        <f t="shared" ca="1" si="73"/>
        <v>0</v>
      </c>
      <c r="N467" s="10">
        <f t="shared" ca="1" si="74"/>
        <v>22779</v>
      </c>
    </row>
    <row r="468" spans="1:14" s="10" customFormat="1" x14ac:dyDescent="0.25">
      <c r="A468" s="1">
        <f t="shared" ca="1" si="67"/>
        <v>20</v>
      </c>
      <c r="B468" s="10">
        <f t="shared" ca="1" si="68"/>
        <v>1074</v>
      </c>
      <c r="C468" s="10">
        <f t="shared" ca="1" si="68"/>
        <v>1284</v>
      </c>
      <c r="D468" s="10">
        <f t="shared" ca="1" si="69"/>
        <v>121</v>
      </c>
      <c r="E468" s="10">
        <f t="shared" ca="1" si="65"/>
        <v>1474</v>
      </c>
      <c r="F468" s="10">
        <f t="shared" ca="1" si="70"/>
        <v>3953</v>
      </c>
      <c r="G468" s="3" t="str">
        <f t="shared" ca="1" si="71"/>
        <v>Θεσσαλονίκης</v>
      </c>
      <c r="H468" s="3" t="str">
        <f t="shared" ca="1" si="72"/>
        <v>Σίνδου</v>
      </c>
      <c r="I468" s="3" t="s">
        <v>1</v>
      </c>
      <c r="J468" s="10">
        <f t="shared" ca="1" si="73"/>
        <v>304</v>
      </c>
      <c r="K468" s="10">
        <f t="shared" ca="1" si="73"/>
        <v>0</v>
      </c>
      <c r="L468" s="10">
        <f t="shared" ca="1" si="73"/>
        <v>-4209</v>
      </c>
      <c r="M468" s="10">
        <f t="shared" ca="1" si="73"/>
        <v>14390</v>
      </c>
      <c r="N468" s="10">
        <f t="shared" ca="1" si="74"/>
        <v>10485</v>
      </c>
    </row>
    <row r="469" spans="1:14" s="10" customFormat="1" x14ac:dyDescent="0.25">
      <c r="A469" s="1">
        <f t="shared" ca="1" si="67"/>
        <v>4</v>
      </c>
      <c r="B469" s="10">
        <f t="shared" ca="1" si="68"/>
        <v>1495</v>
      </c>
      <c r="C469" s="10">
        <f t="shared" ca="1" si="68"/>
        <v>2798</v>
      </c>
      <c r="D469" s="10">
        <f t="shared" ca="1" si="69"/>
        <v>430</v>
      </c>
      <c r="E469" s="10">
        <f t="shared" ca="1" si="65"/>
        <v>2023</v>
      </c>
      <c r="F469" s="10">
        <f t="shared" ca="1" si="70"/>
        <v>6746</v>
      </c>
      <c r="G469" s="3" t="str">
        <f t="shared" ca="1" si="71"/>
        <v>Αθήνας</v>
      </c>
      <c r="H469" s="3" t="str">
        <f t="shared" ca="1" si="72"/>
        <v>Μάνδρας</v>
      </c>
      <c r="I469" s="3" t="s">
        <v>0</v>
      </c>
      <c r="J469" s="10">
        <f t="shared" ca="1" si="73"/>
        <v>5019</v>
      </c>
      <c r="K469" s="10">
        <f t="shared" ca="1" si="73"/>
        <v>0</v>
      </c>
      <c r="L469" s="10">
        <f t="shared" ca="1" si="73"/>
        <v>-4203</v>
      </c>
      <c r="M469" s="10">
        <f t="shared" ca="1" si="73"/>
        <v>5558</v>
      </c>
      <c r="N469" s="10">
        <f t="shared" ca="1" si="74"/>
        <v>6374</v>
      </c>
    </row>
    <row r="470" spans="1:14" s="10" customFormat="1" x14ac:dyDescent="0.25">
      <c r="A470" s="1">
        <f t="shared" ca="1" si="67"/>
        <v>8</v>
      </c>
      <c r="B470" s="10">
        <f t="shared" ca="1" si="68"/>
        <v>1610</v>
      </c>
      <c r="C470" s="10">
        <f t="shared" ca="1" si="68"/>
        <v>1595</v>
      </c>
      <c r="D470" s="10">
        <f t="shared" ca="1" si="69"/>
        <v>232</v>
      </c>
      <c r="E470" s="10">
        <f t="shared" ca="1" si="65"/>
        <v>4092</v>
      </c>
      <c r="F470" s="10">
        <f t="shared" ca="1" si="70"/>
        <v>7529</v>
      </c>
      <c r="G470" s="3" t="str">
        <f t="shared" ca="1" si="71"/>
        <v>Αθήνας</v>
      </c>
      <c r="H470" s="3" t="str">
        <f t="shared" ca="1" si="72"/>
        <v>Μάνδρας</v>
      </c>
      <c r="I470" s="3" t="s">
        <v>1</v>
      </c>
      <c r="J470" s="10">
        <f t="shared" ca="1" si="73"/>
        <v>-3871</v>
      </c>
      <c r="K470" s="10">
        <f t="shared" ca="1" si="73"/>
        <v>9008</v>
      </c>
      <c r="L470" s="10">
        <f t="shared" ca="1" si="73"/>
        <v>380</v>
      </c>
      <c r="M470" s="10">
        <f t="shared" ca="1" si="73"/>
        <v>6879</v>
      </c>
      <c r="N470" s="10">
        <f t="shared" ca="1" si="74"/>
        <v>12396</v>
      </c>
    </row>
    <row r="471" spans="1:14" s="10" customFormat="1" x14ac:dyDescent="0.25">
      <c r="A471" s="1">
        <f t="shared" ca="1" si="67"/>
        <v>18</v>
      </c>
      <c r="B471" s="10">
        <f t="shared" ca="1" si="68"/>
        <v>3647</v>
      </c>
      <c r="C471" s="10">
        <f t="shared" ca="1" si="68"/>
        <v>1182</v>
      </c>
      <c r="D471" s="10">
        <f t="shared" ca="1" si="69"/>
        <v>219</v>
      </c>
      <c r="E471" s="10">
        <f t="shared" ca="1" si="65"/>
        <v>1176</v>
      </c>
      <c r="F471" s="10">
        <f t="shared" ca="1" si="70"/>
        <v>6224</v>
      </c>
      <c r="G471" s="3" t="str">
        <f t="shared" ca="1" si="71"/>
        <v>Θεσσαλονίκης</v>
      </c>
      <c r="H471" s="3" t="str">
        <f t="shared" ca="1" si="72"/>
        <v>Σίνδου</v>
      </c>
      <c r="I471" s="3" t="s">
        <v>0</v>
      </c>
      <c r="J471" s="10">
        <f t="shared" ca="1" si="73"/>
        <v>7485</v>
      </c>
      <c r="K471" s="10">
        <f t="shared" ca="1" si="73"/>
        <v>-484</v>
      </c>
      <c r="L471" s="10">
        <f t="shared" ca="1" si="73"/>
        <v>0</v>
      </c>
      <c r="M471" s="10">
        <f t="shared" ca="1" si="73"/>
        <v>0</v>
      </c>
      <c r="N471" s="10">
        <f t="shared" ca="1" si="74"/>
        <v>7001</v>
      </c>
    </row>
    <row r="472" spans="1:14" s="10" customFormat="1" x14ac:dyDescent="0.25">
      <c r="A472" s="1">
        <f t="shared" ca="1" si="67"/>
        <v>18</v>
      </c>
      <c r="B472" s="10">
        <f t="shared" ca="1" si="68"/>
        <v>2080</v>
      </c>
      <c r="C472" s="10">
        <f t="shared" ca="1" si="68"/>
        <v>3341</v>
      </c>
      <c r="D472" s="10">
        <f t="shared" ca="1" si="69"/>
        <v>140</v>
      </c>
      <c r="E472" s="10">
        <f t="shared" ca="1" si="65"/>
        <v>4306</v>
      </c>
      <c r="F472" s="10">
        <f t="shared" ca="1" si="70"/>
        <v>9867</v>
      </c>
      <c r="G472" s="3" t="str">
        <f t="shared" ca="1" si="71"/>
        <v>Θεσσαλονίκης</v>
      </c>
      <c r="H472" s="3" t="str">
        <f t="shared" ca="1" si="72"/>
        <v>Σίνδου</v>
      </c>
      <c r="I472" s="3" t="s">
        <v>1</v>
      </c>
      <c r="J472" s="10">
        <f t="shared" ca="1" si="73"/>
        <v>-161</v>
      </c>
      <c r="K472" s="10">
        <f t="shared" ca="1" si="73"/>
        <v>-803</v>
      </c>
      <c r="L472" s="10">
        <f t="shared" ca="1" si="73"/>
        <v>19251</v>
      </c>
      <c r="M472" s="10">
        <f t="shared" ca="1" si="73"/>
        <v>11330</v>
      </c>
      <c r="N472" s="10">
        <f t="shared" ca="1" si="74"/>
        <v>29617</v>
      </c>
    </row>
    <row r="473" spans="1:14" s="10" customFormat="1" x14ac:dyDescent="0.25">
      <c r="A473" s="1">
        <f t="shared" ca="1" si="67"/>
        <v>14</v>
      </c>
      <c r="B473" s="10">
        <f t="shared" ca="1" si="68"/>
        <v>3068</v>
      </c>
      <c r="C473" s="10">
        <f t="shared" ca="1" si="68"/>
        <v>1572</v>
      </c>
      <c r="D473" s="10">
        <f t="shared" ca="1" si="69"/>
        <v>340</v>
      </c>
      <c r="E473" s="10">
        <f t="shared" ca="1" si="65"/>
        <v>3793</v>
      </c>
      <c r="F473" s="10">
        <f t="shared" ca="1" si="70"/>
        <v>8773</v>
      </c>
      <c r="G473" s="3" t="str">
        <f t="shared" ca="1" si="71"/>
        <v>Θεσσαλονίκης</v>
      </c>
      <c r="H473" s="3" t="str">
        <f t="shared" ca="1" si="72"/>
        <v>Σίνδου</v>
      </c>
      <c r="I473" s="3" t="s">
        <v>1</v>
      </c>
      <c r="J473" s="10">
        <f t="shared" ca="1" si="73"/>
        <v>18262</v>
      </c>
      <c r="K473" s="10">
        <f t="shared" ca="1" si="73"/>
        <v>-4128</v>
      </c>
      <c r="L473" s="10">
        <f t="shared" ca="1" si="73"/>
        <v>11584</v>
      </c>
      <c r="M473" s="10">
        <f t="shared" ca="1" si="73"/>
        <v>19627</v>
      </c>
      <c r="N473" s="10">
        <f t="shared" ca="1" si="74"/>
        <v>45345</v>
      </c>
    </row>
    <row r="474" spans="1:14" s="10" customFormat="1" x14ac:dyDescent="0.25">
      <c r="A474" s="1">
        <f t="shared" ca="1" si="67"/>
        <v>19</v>
      </c>
      <c r="B474" s="10">
        <f t="shared" ca="1" si="68"/>
        <v>477</v>
      </c>
      <c r="C474" s="10">
        <f t="shared" ca="1" si="68"/>
        <v>3759</v>
      </c>
      <c r="D474" s="10">
        <f t="shared" ca="1" si="69"/>
        <v>185</v>
      </c>
      <c r="E474" s="10">
        <f t="shared" ca="1" si="65"/>
        <v>4752</v>
      </c>
      <c r="F474" s="10">
        <f t="shared" ca="1" si="70"/>
        <v>9173</v>
      </c>
      <c r="G474" s="3" t="str">
        <f t="shared" ca="1" si="71"/>
        <v>Θεσσαλονίκης</v>
      </c>
      <c r="H474" s="3" t="str">
        <f t="shared" ca="1" si="72"/>
        <v>Σίνδου</v>
      </c>
      <c r="I474" s="3" t="s">
        <v>1</v>
      </c>
      <c r="J474" s="10">
        <f t="shared" ca="1" si="73"/>
        <v>0</v>
      </c>
      <c r="K474" s="10">
        <f t="shared" ca="1" si="73"/>
        <v>13764</v>
      </c>
      <c r="L474" s="10">
        <f t="shared" ca="1" si="73"/>
        <v>16174</v>
      </c>
      <c r="M474" s="10">
        <f t="shared" ca="1" si="73"/>
        <v>996</v>
      </c>
      <c r="N474" s="10">
        <f t="shared" ca="1" si="74"/>
        <v>30934</v>
      </c>
    </row>
    <row r="475" spans="1:14" s="10" customFormat="1" x14ac:dyDescent="0.25">
      <c r="A475" s="1">
        <f t="shared" ca="1" si="67"/>
        <v>13</v>
      </c>
      <c r="B475" s="10">
        <f t="shared" ca="1" si="68"/>
        <v>1817</v>
      </c>
      <c r="C475" s="10">
        <f t="shared" ca="1" si="68"/>
        <v>4450</v>
      </c>
      <c r="D475" s="10">
        <f t="shared" ca="1" si="69"/>
        <v>439</v>
      </c>
      <c r="E475" s="10">
        <f t="shared" ca="1" si="65"/>
        <v>3020</v>
      </c>
      <c r="F475" s="10">
        <f t="shared" ca="1" si="70"/>
        <v>9726</v>
      </c>
      <c r="G475" s="3" t="str">
        <f t="shared" ca="1" si="71"/>
        <v>Θεσσαλονίκης</v>
      </c>
      <c r="H475" s="3" t="str">
        <f t="shared" ca="1" si="72"/>
        <v>Σίνδου</v>
      </c>
      <c r="I475" s="3" t="s">
        <v>1</v>
      </c>
      <c r="J475" s="10">
        <f t="shared" ca="1" si="73"/>
        <v>-4585</v>
      </c>
      <c r="K475" s="10">
        <f t="shared" ca="1" si="73"/>
        <v>16790</v>
      </c>
      <c r="L475" s="10">
        <f t="shared" ca="1" si="73"/>
        <v>7290</v>
      </c>
      <c r="M475" s="10">
        <f t="shared" ca="1" si="73"/>
        <v>17301</v>
      </c>
      <c r="N475" s="10">
        <f t="shared" ca="1" si="74"/>
        <v>36796</v>
      </c>
    </row>
    <row r="476" spans="1:14" s="10" customFormat="1" x14ac:dyDescent="0.25">
      <c r="A476" s="1">
        <f t="shared" ca="1" si="67"/>
        <v>20</v>
      </c>
      <c r="B476" s="10">
        <f t="shared" ca="1" si="68"/>
        <v>1442</v>
      </c>
      <c r="C476" s="10">
        <f t="shared" ca="1" si="68"/>
        <v>3774</v>
      </c>
      <c r="D476" s="10">
        <f t="shared" ca="1" si="69"/>
        <v>495</v>
      </c>
      <c r="E476" s="10">
        <f t="shared" ca="1" si="65"/>
        <v>2457</v>
      </c>
      <c r="F476" s="10">
        <f t="shared" ca="1" si="70"/>
        <v>8168</v>
      </c>
      <c r="G476" s="3" t="str">
        <f t="shared" ca="1" si="71"/>
        <v>Θεσσαλονίκης</v>
      </c>
      <c r="H476" s="3" t="str">
        <f t="shared" ca="1" si="72"/>
        <v>Σίνδου</v>
      </c>
      <c r="I476" s="3" t="s">
        <v>1</v>
      </c>
      <c r="J476" s="10">
        <f t="shared" ca="1" si="73"/>
        <v>10283</v>
      </c>
      <c r="K476" s="10">
        <f t="shared" ca="1" si="73"/>
        <v>-2814</v>
      </c>
      <c r="L476" s="10">
        <f t="shared" ca="1" si="73"/>
        <v>10033</v>
      </c>
      <c r="M476" s="10">
        <f t="shared" ca="1" si="73"/>
        <v>-2700</v>
      </c>
      <c r="N476" s="10">
        <f t="shared" ca="1" si="74"/>
        <v>14802</v>
      </c>
    </row>
    <row r="477" spans="1:14" s="10" customFormat="1" x14ac:dyDescent="0.25">
      <c r="A477" s="1">
        <f t="shared" ca="1" si="67"/>
        <v>16</v>
      </c>
      <c r="B477" s="10">
        <f t="shared" ca="1" si="68"/>
        <v>805</v>
      </c>
      <c r="C477" s="10">
        <f t="shared" ca="1" si="68"/>
        <v>4459</v>
      </c>
      <c r="D477" s="10">
        <f t="shared" ca="1" si="69"/>
        <v>256</v>
      </c>
      <c r="E477" s="10">
        <f t="shared" ca="1" si="65"/>
        <v>2378</v>
      </c>
      <c r="F477" s="10">
        <f t="shared" ca="1" si="70"/>
        <v>7898</v>
      </c>
      <c r="G477" s="3" t="str">
        <f t="shared" ca="1" si="71"/>
        <v>Θεσσαλονίκης</v>
      </c>
      <c r="H477" s="3" t="str">
        <f t="shared" ca="1" si="72"/>
        <v>Σίνδου</v>
      </c>
      <c r="I477" s="3" t="s">
        <v>1</v>
      </c>
      <c r="J477" s="10">
        <f t="shared" ca="1" si="73"/>
        <v>0</v>
      </c>
      <c r="K477" s="10">
        <f t="shared" ca="1" si="73"/>
        <v>0</v>
      </c>
      <c r="L477" s="10">
        <f t="shared" ca="1" si="73"/>
        <v>11094</v>
      </c>
      <c r="M477" s="10">
        <f t="shared" ca="1" si="73"/>
        <v>16710</v>
      </c>
      <c r="N477" s="10">
        <f t="shared" ca="1" si="74"/>
        <v>27804</v>
      </c>
    </row>
    <row r="478" spans="1:14" s="10" customFormat="1" x14ac:dyDescent="0.25">
      <c r="A478" s="1">
        <f t="shared" ca="1" si="67"/>
        <v>10</v>
      </c>
      <c r="B478" s="10">
        <f t="shared" ca="1" si="68"/>
        <v>735</v>
      </c>
      <c r="C478" s="10">
        <f t="shared" ca="1" si="68"/>
        <v>4108</v>
      </c>
      <c r="D478" s="10">
        <f t="shared" ca="1" si="69"/>
        <v>200</v>
      </c>
      <c r="E478" s="10">
        <f t="shared" ca="1" si="65"/>
        <v>2499</v>
      </c>
      <c r="F478" s="10">
        <f t="shared" ca="1" si="70"/>
        <v>7542</v>
      </c>
      <c r="G478" s="3" t="str">
        <f t="shared" ca="1" si="71"/>
        <v>Θεσσαλονίκης</v>
      </c>
      <c r="H478" s="3" t="str">
        <f t="shared" ca="1" si="72"/>
        <v>Σίνδου</v>
      </c>
      <c r="I478" s="3" t="s">
        <v>0</v>
      </c>
      <c r="J478" s="10">
        <f t="shared" ca="1" si="73"/>
        <v>19677</v>
      </c>
      <c r="K478" s="10">
        <f t="shared" ca="1" si="73"/>
        <v>16376</v>
      </c>
      <c r="L478" s="10">
        <f t="shared" ca="1" si="73"/>
        <v>0</v>
      </c>
      <c r="M478" s="10">
        <f t="shared" ca="1" si="73"/>
        <v>0</v>
      </c>
      <c r="N478" s="10">
        <f t="shared" ca="1" si="74"/>
        <v>36053</v>
      </c>
    </row>
    <row r="479" spans="1:14" s="10" customFormat="1" x14ac:dyDescent="0.25">
      <c r="A479" s="1">
        <f t="shared" ca="1" si="67"/>
        <v>14</v>
      </c>
      <c r="B479" s="10">
        <f t="shared" ca="1" si="68"/>
        <v>4825</v>
      </c>
      <c r="C479" s="10">
        <f t="shared" ca="1" si="68"/>
        <v>2379</v>
      </c>
      <c r="D479" s="10">
        <f t="shared" ca="1" si="69"/>
        <v>388</v>
      </c>
      <c r="E479" s="10">
        <f t="shared" ca="1" si="65"/>
        <v>2864</v>
      </c>
      <c r="F479" s="10">
        <f t="shared" ca="1" si="70"/>
        <v>10456</v>
      </c>
      <c r="G479" s="3" t="str">
        <f t="shared" ca="1" si="71"/>
        <v>Θεσσαλονίκης</v>
      </c>
      <c r="H479" s="3" t="str">
        <f t="shared" ca="1" si="72"/>
        <v>Σίνδου</v>
      </c>
      <c r="I479" s="3" t="s">
        <v>0</v>
      </c>
      <c r="J479" s="10">
        <f t="shared" ca="1" si="73"/>
        <v>15942</v>
      </c>
      <c r="K479" s="10">
        <f t="shared" ca="1" si="73"/>
        <v>18380</v>
      </c>
      <c r="L479" s="10">
        <f t="shared" ca="1" si="73"/>
        <v>-926</v>
      </c>
      <c r="M479" s="10">
        <f t="shared" ca="1" si="73"/>
        <v>841</v>
      </c>
      <c r="N479" s="10">
        <f t="shared" ca="1" si="74"/>
        <v>34237</v>
      </c>
    </row>
    <row r="480" spans="1:14" s="10" customFormat="1" x14ac:dyDescent="0.25">
      <c r="A480" s="1">
        <f t="shared" ca="1" si="67"/>
        <v>13</v>
      </c>
      <c r="B480" s="10">
        <f t="shared" ca="1" si="68"/>
        <v>1522</v>
      </c>
      <c r="C480" s="10">
        <f t="shared" ca="1" si="68"/>
        <v>923</v>
      </c>
      <c r="D480" s="10">
        <f t="shared" ca="1" si="69"/>
        <v>119</v>
      </c>
      <c r="E480" s="10">
        <f t="shared" ca="1" si="65"/>
        <v>2428</v>
      </c>
      <c r="F480" s="10">
        <f t="shared" ca="1" si="70"/>
        <v>4992</v>
      </c>
      <c r="G480" s="3" t="str">
        <f t="shared" ca="1" si="71"/>
        <v>Θεσσαλονίκης</v>
      </c>
      <c r="H480" s="3" t="str">
        <f t="shared" ca="1" si="72"/>
        <v>Σίνδου</v>
      </c>
      <c r="I480" s="3" t="s">
        <v>0</v>
      </c>
      <c r="J480" s="10">
        <f t="shared" ca="1" si="73"/>
        <v>8293</v>
      </c>
      <c r="K480" s="10">
        <f t="shared" ca="1" si="73"/>
        <v>0</v>
      </c>
      <c r="L480" s="10">
        <f t="shared" ca="1" si="73"/>
        <v>-2426</v>
      </c>
      <c r="M480" s="10">
        <f t="shared" ca="1" si="73"/>
        <v>16690</v>
      </c>
      <c r="N480" s="10">
        <f t="shared" ca="1" si="74"/>
        <v>22557</v>
      </c>
    </row>
    <row r="481" spans="1:14" s="10" customFormat="1" x14ac:dyDescent="0.25">
      <c r="A481" s="1">
        <f t="shared" ca="1" si="67"/>
        <v>20</v>
      </c>
      <c r="B481" s="10">
        <f t="shared" ca="1" si="68"/>
        <v>138</v>
      </c>
      <c r="C481" s="10">
        <f t="shared" ca="1" si="68"/>
        <v>748</v>
      </c>
      <c r="D481" s="10">
        <f t="shared" ca="1" si="69"/>
        <v>15</v>
      </c>
      <c r="E481" s="10">
        <f t="shared" ca="1" si="65"/>
        <v>3941</v>
      </c>
      <c r="F481" s="10">
        <f t="shared" ca="1" si="70"/>
        <v>4842</v>
      </c>
      <c r="G481" s="3" t="str">
        <f t="shared" ca="1" si="71"/>
        <v>Θεσσαλονίκης</v>
      </c>
      <c r="H481" s="3" t="str">
        <f t="shared" ca="1" si="72"/>
        <v>Σίνδου</v>
      </c>
      <c r="I481" s="3" t="s">
        <v>1</v>
      </c>
      <c r="J481" s="10">
        <f t="shared" ca="1" si="73"/>
        <v>5236</v>
      </c>
      <c r="K481" s="10">
        <f t="shared" ca="1" si="73"/>
        <v>0</v>
      </c>
      <c r="L481" s="10">
        <f t="shared" ca="1" si="73"/>
        <v>12997</v>
      </c>
      <c r="M481" s="10">
        <f t="shared" ca="1" si="73"/>
        <v>5654</v>
      </c>
      <c r="N481" s="10">
        <f t="shared" ca="1" si="74"/>
        <v>23887</v>
      </c>
    </row>
    <row r="482" spans="1:14" s="10" customFormat="1" x14ac:dyDescent="0.25">
      <c r="A482" s="1">
        <f t="shared" ca="1" si="67"/>
        <v>7</v>
      </c>
      <c r="B482" s="10">
        <f t="shared" ca="1" si="68"/>
        <v>1176</v>
      </c>
      <c r="C482" s="10">
        <f t="shared" ca="1" si="68"/>
        <v>252</v>
      </c>
      <c r="D482" s="10">
        <f t="shared" ca="1" si="69"/>
        <v>171</v>
      </c>
      <c r="E482" s="10">
        <f t="shared" ca="1" si="65"/>
        <v>4507</v>
      </c>
      <c r="F482" s="10">
        <f t="shared" ca="1" si="70"/>
        <v>6106</v>
      </c>
      <c r="G482" s="3" t="str">
        <f t="shared" ca="1" si="71"/>
        <v>Αθήνας</v>
      </c>
      <c r="H482" s="3" t="str">
        <f t="shared" ca="1" si="72"/>
        <v>Μάνδρας</v>
      </c>
      <c r="I482" s="3" t="s">
        <v>1</v>
      </c>
      <c r="J482" s="10">
        <f t="shared" ca="1" si="73"/>
        <v>0</v>
      </c>
      <c r="K482" s="10">
        <f t="shared" ca="1" si="73"/>
        <v>0</v>
      </c>
      <c r="L482" s="10">
        <f t="shared" ca="1" si="73"/>
        <v>0</v>
      </c>
      <c r="M482" s="10">
        <f t="shared" ca="1" si="73"/>
        <v>5521</v>
      </c>
      <c r="N482" s="10">
        <f t="shared" ca="1" si="74"/>
        <v>5521</v>
      </c>
    </row>
    <row r="483" spans="1:14" s="10" customFormat="1" x14ac:dyDescent="0.25">
      <c r="A483" s="1">
        <f t="shared" ca="1" si="67"/>
        <v>16</v>
      </c>
      <c r="B483" s="10">
        <f t="shared" ca="1" si="68"/>
        <v>2831</v>
      </c>
      <c r="C483" s="10">
        <f t="shared" ca="1" si="68"/>
        <v>4206</v>
      </c>
      <c r="D483" s="10">
        <f t="shared" ca="1" si="69"/>
        <v>195</v>
      </c>
      <c r="E483" s="10">
        <f t="shared" ca="1" si="65"/>
        <v>3673</v>
      </c>
      <c r="F483" s="10">
        <f t="shared" ca="1" si="70"/>
        <v>10905</v>
      </c>
      <c r="G483" s="3" t="str">
        <f t="shared" ca="1" si="71"/>
        <v>Θεσσαλονίκης</v>
      </c>
      <c r="H483" s="3" t="str">
        <f t="shared" ca="1" si="72"/>
        <v>Σίνδου</v>
      </c>
      <c r="I483" s="3" t="s">
        <v>1</v>
      </c>
      <c r="J483" s="10">
        <f t="shared" ca="1" si="73"/>
        <v>12577</v>
      </c>
      <c r="K483" s="10">
        <f t="shared" ca="1" si="73"/>
        <v>18531</v>
      </c>
      <c r="L483" s="10">
        <f t="shared" ca="1" si="73"/>
        <v>18396</v>
      </c>
      <c r="M483" s="10">
        <f t="shared" ca="1" si="73"/>
        <v>0</v>
      </c>
      <c r="N483" s="10">
        <f t="shared" ca="1" si="74"/>
        <v>49504</v>
      </c>
    </row>
    <row r="484" spans="1:14" s="10" customFormat="1" x14ac:dyDescent="0.25">
      <c r="A484" s="1">
        <f t="shared" ca="1" si="67"/>
        <v>9</v>
      </c>
      <c r="B484" s="10">
        <f t="shared" ca="1" si="68"/>
        <v>4757</v>
      </c>
      <c r="C484" s="10">
        <f t="shared" ca="1" si="68"/>
        <v>2218</v>
      </c>
      <c r="D484" s="10">
        <f t="shared" ca="1" si="69"/>
        <v>3</v>
      </c>
      <c r="E484" s="10">
        <f t="shared" ca="1" si="65"/>
        <v>823</v>
      </c>
      <c r="F484" s="10">
        <f t="shared" ca="1" si="70"/>
        <v>7801</v>
      </c>
      <c r="G484" s="3" t="str">
        <f t="shared" ca="1" si="71"/>
        <v>Αθήνας</v>
      </c>
      <c r="H484" s="3" t="str">
        <f t="shared" ca="1" si="72"/>
        <v>Μάνδρας</v>
      </c>
      <c r="I484" s="3" t="s">
        <v>0</v>
      </c>
      <c r="J484" s="10">
        <f t="shared" ca="1" si="73"/>
        <v>0</v>
      </c>
      <c r="K484" s="10">
        <f t="shared" ca="1" si="73"/>
        <v>-2787</v>
      </c>
      <c r="L484" s="10">
        <f t="shared" ca="1" si="73"/>
        <v>18420</v>
      </c>
      <c r="M484" s="10">
        <f t="shared" ca="1" si="73"/>
        <v>154</v>
      </c>
      <c r="N484" s="10">
        <f t="shared" ca="1" si="74"/>
        <v>15787</v>
      </c>
    </row>
    <row r="485" spans="1:14" s="10" customFormat="1" x14ac:dyDescent="0.25">
      <c r="A485" s="1">
        <f t="shared" ca="1" si="67"/>
        <v>4</v>
      </c>
      <c r="B485" s="10">
        <f t="shared" ca="1" si="68"/>
        <v>1126</v>
      </c>
      <c r="C485" s="10">
        <f t="shared" ca="1" si="68"/>
        <v>3749</v>
      </c>
      <c r="D485" s="10">
        <f t="shared" ca="1" si="69"/>
        <v>362</v>
      </c>
      <c r="E485" s="10">
        <f t="shared" ca="1" si="65"/>
        <v>4294</v>
      </c>
      <c r="F485" s="10">
        <f t="shared" ca="1" si="70"/>
        <v>9531</v>
      </c>
      <c r="G485" s="3" t="str">
        <f t="shared" ca="1" si="71"/>
        <v>Αθήνας</v>
      </c>
      <c r="H485" s="3" t="str">
        <f t="shared" ca="1" si="72"/>
        <v>Μάνδρας</v>
      </c>
      <c r="I485" s="3" t="s">
        <v>1</v>
      </c>
      <c r="J485" s="10">
        <f t="shared" ca="1" si="73"/>
        <v>9429</v>
      </c>
      <c r="K485" s="10">
        <f t="shared" ca="1" si="73"/>
        <v>11212</v>
      </c>
      <c r="L485" s="10">
        <f t="shared" ca="1" si="73"/>
        <v>391</v>
      </c>
      <c r="M485" s="10">
        <f t="shared" ca="1" si="73"/>
        <v>0</v>
      </c>
      <c r="N485" s="10">
        <f t="shared" ca="1" si="74"/>
        <v>21032</v>
      </c>
    </row>
    <row r="486" spans="1:14" s="10" customFormat="1" x14ac:dyDescent="0.25">
      <c r="A486" s="1">
        <f t="shared" ca="1" si="67"/>
        <v>5</v>
      </c>
      <c r="B486" s="10">
        <f t="shared" ca="1" si="68"/>
        <v>4432</v>
      </c>
      <c r="C486" s="10">
        <f t="shared" ca="1" si="68"/>
        <v>293</v>
      </c>
      <c r="D486" s="10">
        <f t="shared" ca="1" si="69"/>
        <v>374</v>
      </c>
      <c r="E486" s="10">
        <f t="shared" ca="1" si="65"/>
        <v>4079</v>
      </c>
      <c r="F486" s="10">
        <f t="shared" ca="1" si="70"/>
        <v>9178</v>
      </c>
      <c r="G486" s="3" t="str">
        <f t="shared" ca="1" si="71"/>
        <v>Αθήνας</v>
      </c>
      <c r="H486" s="3" t="str">
        <f t="shared" ca="1" si="72"/>
        <v>Μάνδρας</v>
      </c>
      <c r="I486" s="3" t="s">
        <v>0</v>
      </c>
      <c r="J486" s="10">
        <f t="shared" ca="1" si="73"/>
        <v>0</v>
      </c>
      <c r="K486" s="10">
        <f t="shared" ca="1" si="73"/>
        <v>-3131</v>
      </c>
      <c r="L486" s="10">
        <f t="shared" ca="1" si="73"/>
        <v>2943</v>
      </c>
      <c r="M486" s="10">
        <f t="shared" ca="1" si="73"/>
        <v>0</v>
      </c>
      <c r="N486" s="10">
        <f t="shared" ca="1" si="74"/>
        <v>-188</v>
      </c>
    </row>
    <row r="487" spans="1:14" s="10" customFormat="1" x14ac:dyDescent="0.25">
      <c r="A487" s="1">
        <f t="shared" ca="1" si="67"/>
        <v>8</v>
      </c>
      <c r="B487" s="10">
        <f t="shared" ca="1" si="68"/>
        <v>2964</v>
      </c>
      <c r="C487" s="10">
        <f t="shared" ca="1" si="68"/>
        <v>3824</v>
      </c>
      <c r="D487" s="10">
        <f t="shared" ca="1" si="69"/>
        <v>110</v>
      </c>
      <c r="E487" s="10">
        <f t="shared" ca="1" si="65"/>
        <v>3963</v>
      </c>
      <c r="F487" s="10">
        <f t="shared" ca="1" si="70"/>
        <v>10861</v>
      </c>
      <c r="G487" s="3" t="str">
        <f t="shared" ca="1" si="71"/>
        <v>Αθήνας</v>
      </c>
      <c r="H487" s="3" t="str">
        <f t="shared" ca="1" si="72"/>
        <v>Ασπροπύργου</v>
      </c>
      <c r="I487" s="3" t="s">
        <v>1</v>
      </c>
      <c r="J487" s="10">
        <f t="shared" ca="1" si="73"/>
        <v>15406</v>
      </c>
      <c r="K487" s="10">
        <f t="shared" ca="1" si="73"/>
        <v>18055</v>
      </c>
      <c r="L487" s="10">
        <f t="shared" ca="1" si="73"/>
        <v>0</v>
      </c>
      <c r="M487" s="10">
        <f t="shared" ca="1" si="73"/>
        <v>16642</v>
      </c>
      <c r="N487" s="10">
        <f t="shared" ca="1" si="74"/>
        <v>50103</v>
      </c>
    </row>
    <row r="488" spans="1:14" s="10" customFormat="1" x14ac:dyDescent="0.25">
      <c r="A488" s="1">
        <f t="shared" ca="1" si="67"/>
        <v>10</v>
      </c>
      <c r="B488" s="10">
        <f t="shared" ca="1" si="68"/>
        <v>3091</v>
      </c>
      <c r="C488" s="10">
        <f t="shared" ca="1" si="68"/>
        <v>4521</v>
      </c>
      <c r="D488" s="10">
        <f t="shared" ca="1" si="69"/>
        <v>266</v>
      </c>
      <c r="E488" s="10">
        <f t="shared" ca="1" si="65"/>
        <v>490</v>
      </c>
      <c r="F488" s="10">
        <f t="shared" ca="1" si="70"/>
        <v>8368</v>
      </c>
      <c r="G488" s="3" t="str">
        <f t="shared" ca="1" si="71"/>
        <v>Θεσσαλονίκης</v>
      </c>
      <c r="H488" s="3" t="str">
        <f t="shared" ca="1" si="72"/>
        <v>Σίνδου</v>
      </c>
      <c r="I488" s="3" t="s">
        <v>0</v>
      </c>
      <c r="J488" s="10">
        <f t="shared" ca="1" si="73"/>
        <v>9627</v>
      </c>
      <c r="K488" s="10">
        <f t="shared" ca="1" si="73"/>
        <v>18732</v>
      </c>
      <c r="L488" s="10">
        <f t="shared" ca="1" si="73"/>
        <v>15039</v>
      </c>
      <c r="M488" s="10">
        <f t="shared" ca="1" si="73"/>
        <v>7655</v>
      </c>
      <c r="N488" s="10">
        <f t="shared" ca="1" si="74"/>
        <v>51053</v>
      </c>
    </row>
    <row r="489" spans="1:14" s="10" customFormat="1" x14ac:dyDescent="0.25">
      <c r="A489" s="1">
        <f t="shared" ca="1" si="67"/>
        <v>11</v>
      </c>
      <c r="B489" s="10">
        <f t="shared" ca="1" si="68"/>
        <v>654</v>
      </c>
      <c r="C489" s="10">
        <f t="shared" ca="1" si="68"/>
        <v>3890</v>
      </c>
      <c r="D489" s="10">
        <f t="shared" ca="1" si="69"/>
        <v>114</v>
      </c>
      <c r="E489" s="10">
        <f t="shared" ca="1" si="65"/>
        <v>952</v>
      </c>
      <c r="F489" s="10">
        <f t="shared" ca="1" si="70"/>
        <v>5610</v>
      </c>
      <c r="G489" s="3" t="str">
        <f t="shared" ca="1" si="71"/>
        <v>Θεσσαλονίκης</v>
      </c>
      <c r="H489" s="3" t="str">
        <f t="shared" ca="1" si="72"/>
        <v>Σίνδου</v>
      </c>
      <c r="I489" s="3" t="s">
        <v>1</v>
      </c>
      <c r="J489" s="10">
        <f t="shared" ca="1" si="73"/>
        <v>0</v>
      </c>
      <c r="K489" s="10">
        <f t="shared" ca="1" si="73"/>
        <v>12721</v>
      </c>
      <c r="L489" s="10">
        <f t="shared" ca="1" si="73"/>
        <v>0</v>
      </c>
      <c r="M489" s="10">
        <f t="shared" ca="1" si="73"/>
        <v>0</v>
      </c>
      <c r="N489" s="10">
        <f t="shared" ca="1" si="74"/>
        <v>12721</v>
      </c>
    </row>
    <row r="490" spans="1:14" s="10" customFormat="1" x14ac:dyDescent="0.25">
      <c r="A490" s="1">
        <f t="shared" ca="1" si="67"/>
        <v>8</v>
      </c>
      <c r="B490" s="10">
        <f t="shared" ca="1" si="68"/>
        <v>2515</v>
      </c>
      <c r="C490" s="10">
        <f t="shared" ca="1" si="68"/>
        <v>2106</v>
      </c>
      <c r="D490" s="10">
        <f t="shared" ca="1" si="69"/>
        <v>482</v>
      </c>
      <c r="E490" s="10">
        <f t="shared" ca="1" si="65"/>
        <v>4158</v>
      </c>
      <c r="F490" s="10">
        <f t="shared" ca="1" si="70"/>
        <v>9261</v>
      </c>
      <c r="G490" s="3" t="str">
        <f t="shared" ca="1" si="71"/>
        <v>Αθήνας</v>
      </c>
      <c r="H490" s="3" t="str">
        <f t="shared" ca="1" si="72"/>
        <v>Μάνδρας</v>
      </c>
      <c r="I490" s="3" t="s">
        <v>0</v>
      </c>
      <c r="J490" s="10">
        <f t="shared" ca="1" si="73"/>
        <v>17982</v>
      </c>
      <c r="K490" s="10">
        <f t="shared" ca="1" si="73"/>
        <v>0</v>
      </c>
      <c r="L490" s="10">
        <f t="shared" ca="1" si="73"/>
        <v>19145</v>
      </c>
      <c r="M490" s="10">
        <f t="shared" ca="1" si="73"/>
        <v>0</v>
      </c>
      <c r="N490" s="10">
        <f t="shared" ca="1" si="74"/>
        <v>37127</v>
      </c>
    </row>
    <row r="491" spans="1:14" s="10" customFormat="1" x14ac:dyDescent="0.25">
      <c r="A491" s="1">
        <f t="shared" ca="1" si="67"/>
        <v>6</v>
      </c>
      <c r="B491" s="10">
        <f t="shared" ca="1" si="68"/>
        <v>759</v>
      </c>
      <c r="C491" s="10">
        <f t="shared" ca="1" si="68"/>
        <v>4836</v>
      </c>
      <c r="D491" s="10">
        <f t="shared" ca="1" si="69"/>
        <v>281</v>
      </c>
      <c r="E491" s="10">
        <f t="shared" ca="1" si="65"/>
        <v>3891</v>
      </c>
      <c r="F491" s="10">
        <f t="shared" ca="1" si="70"/>
        <v>9767</v>
      </c>
      <c r="G491" s="3" t="str">
        <f t="shared" ca="1" si="71"/>
        <v>Αθήνας</v>
      </c>
      <c r="H491" s="3" t="str">
        <f t="shared" ca="1" si="72"/>
        <v>Μάνδρας</v>
      </c>
      <c r="I491" s="3" t="s">
        <v>1</v>
      </c>
      <c r="J491" s="10">
        <f t="shared" ca="1" si="73"/>
        <v>0</v>
      </c>
      <c r="K491" s="10">
        <f t="shared" ca="1" si="73"/>
        <v>0</v>
      </c>
      <c r="L491" s="10">
        <f t="shared" ca="1" si="73"/>
        <v>15974</v>
      </c>
      <c r="M491" s="10">
        <f t="shared" ca="1" si="73"/>
        <v>3355</v>
      </c>
      <c r="N491" s="10">
        <f t="shared" ca="1" si="74"/>
        <v>19329</v>
      </c>
    </row>
    <row r="492" spans="1:14" s="10" customFormat="1" x14ac:dyDescent="0.25">
      <c r="A492" s="1">
        <f t="shared" ca="1" si="67"/>
        <v>9</v>
      </c>
      <c r="B492" s="10">
        <f t="shared" ca="1" si="68"/>
        <v>2640</v>
      </c>
      <c r="C492" s="10">
        <f t="shared" ca="1" si="68"/>
        <v>138</v>
      </c>
      <c r="D492" s="10">
        <f t="shared" ca="1" si="69"/>
        <v>169</v>
      </c>
      <c r="E492" s="10">
        <f t="shared" ca="1" si="65"/>
        <v>4558</v>
      </c>
      <c r="F492" s="10">
        <f t="shared" ca="1" si="70"/>
        <v>7505</v>
      </c>
      <c r="G492" s="3" t="str">
        <f t="shared" ca="1" si="71"/>
        <v>Αθήνας</v>
      </c>
      <c r="H492" s="3" t="str">
        <f t="shared" ca="1" si="72"/>
        <v>Μάνδρας</v>
      </c>
      <c r="I492" s="3" t="s">
        <v>1</v>
      </c>
      <c r="J492" s="10">
        <f t="shared" ca="1" si="73"/>
        <v>9684</v>
      </c>
      <c r="K492" s="10">
        <f t="shared" ca="1" si="73"/>
        <v>16798</v>
      </c>
      <c r="L492" s="10">
        <f t="shared" ca="1" si="73"/>
        <v>16459</v>
      </c>
      <c r="M492" s="10">
        <f t="shared" ca="1" si="73"/>
        <v>-1198</v>
      </c>
      <c r="N492" s="10">
        <f t="shared" ca="1" si="74"/>
        <v>41743</v>
      </c>
    </row>
    <row r="493" spans="1:14" s="10" customFormat="1" x14ac:dyDescent="0.25">
      <c r="A493" s="1">
        <f t="shared" ca="1" si="67"/>
        <v>13</v>
      </c>
      <c r="B493" s="10">
        <f t="shared" ca="1" si="68"/>
        <v>2831</v>
      </c>
      <c r="C493" s="10">
        <f t="shared" ca="1" si="68"/>
        <v>996</v>
      </c>
      <c r="D493" s="10">
        <f t="shared" ca="1" si="69"/>
        <v>349</v>
      </c>
      <c r="E493" s="10">
        <f t="shared" ca="1" si="65"/>
        <v>1404</v>
      </c>
      <c r="F493" s="10">
        <f t="shared" ca="1" si="70"/>
        <v>5580</v>
      </c>
      <c r="G493" s="3" t="str">
        <f t="shared" ca="1" si="71"/>
        <v>Θεσσαλονίκης</v>
      </c>
      <c r="H493" s="3" t="str">
        <f t="shared" ca="1" si="72"/>
        <v>Σίνδου</v>
      </c>
      <c r="I493" s="3" t="s">
        <v>0</v>
      </c>
      <c r="J493" s="10">
        <f t="shared" ca="1" si="73"/>
        <v>-4365</v>
      </c>
      <c r="K493" s="10">
        <f t="shared" ca="1" si="73"/>
        <v>-3107</v>
      </c>
      <c r="L493" s="10">
        <f t="shared" ca="1" si="73"/>
        <v>18137</v>
      </c>
      <c r="M493" s="10">
        <f t="shared" ca="1" si="73"/>
        <v>17623</v>
      </c>
      <c r="N493" s="10">
        <f t="shared" ca="1" si="74"/>
        <v>28288</v>
      </c>
    </row>
    <row r="494" spans="1:14" s="10" customFormat="1" x14ac:dyDescent="0.25">
      <c r="A494" s="1">
        <f t="shared" ca="1" si="67"/>
        <v>7</v>
      </c>
      <c r="B494" s="10">
        <f t="shared" ca="1" si="68"/>
        <v>4139</v>
      </c>
      <c r="C494" s="10">
        <f t="shared" ca="1" si="68"/>
        <v>269</v>
      </c>
      <c r="D494" s="10">
        <f t="shared" ca="1" si="69"/>
        <v>467</v>
      </c>
      <c r="E494" s="10">
        <f t="shared" ca="1" si="65"/>
        <v>3854</v>
      </c>
      <c r="F494" s="10">
        <f t="shared" ca="1" si="70"/>
        <v>8729</v>
      </c>
      <c r="G494" s="3" t="str">
        <f t="shared" ca="1" si="71"/>
        <v>Αθήνας</v>
      </c>
      <c r="H494" s="3" t="str">
        <f t="shared" ca="1" si="72"/>
        <v>Μάνδρας</v>
      </c>
      <c r="I494" s="3" t="s">
        <v>1</v>
      </c>
      <c r="J494" s="10">
        <f t="shared" ca="1" si="73"/>
        <v>9235</v>
      </c>
      <c r="K494" s="10">
        <f t="shared" ca="1" si="73"/>
        <v>6778</v>
      </c>
      <c r="L494" s="10">
        <f t="shared" ca="1" si="73"/>
        <v>15905</v>
      </c>
      <c r="M494" s="10">
        <f t="shared" ca="1" si="73"/>
        <v>4523</v>
      </c>
      <c r="N494" s="10">
        <f t="shared" ca="1" si="74"/>
        <v>36441</v>
      </c>
    </row>
    <row r="495" spans="1:14" s="10" customFormat="1" x14ac:dyDescent="0.25">
      <c r="A495" s="1">
        <f t="shared" ca="1" si="67"/>
        <v>12</v>
      </c>
      <c r="B495" s="10">
        <f t="shared" ca="1" si="68"/>
        <v>4602</v>
      </c>
      <c r="C495" s="10">
        <f t="shared" ca="1" si="68"/>
        <v>3288</v>
      </c>
      <c r="D495" s="10">
        <f t="shared" ca="1" si="69"/>
        <v>179</v>
      </c>
      <c r="E495" s="10">
        <f t="shared" ca="1" si="65"/>
        <v>4814</v>
      </c>
      <c r="F495" s="10">
        <f t="shared" ca="1" si="70"/>
        <v>12883</v>
      </c>
      <c r="G495" s="3" t="str">
        <f t="shared" ca="1" si="71"/>
        <v>Θεσσαλονίκης</v>
      </c>
      <c r="H495" s="3" t="str">
        <f t="shared" ca="1" si="72"/>
        <v>Σίνδου</v>
      </c>
      <c r="I495" s="3" t="s">
        <v>0</v>
      </c>
      <c r="J495" s="10">
        <f t="shared" ca="1" si="73"/>
        <v>0</v>
      </c>
      <c r="K495" s="10">
        <f t="shared" ca="1" si="73"/>
        <v>0</v>
      </c>
      <c r="L495" s="10">
        <f t="shared" ca="1" si="73"/>
        <v>13425</v>
      </c>
      <c r="M495" s="10">
        <f t="shared" ca="1" si="73"/>
        <v>7700</v>
      </c>
      <c r="N495" s="10">
        <f t="shared" ca="1" si="74"/>
        <v>21125</v>
      </c>
    </row>
    <row r="496" spans="1:14" s="10" customFormat="1" x14ac:dyDescent="0.25">
      <c r="A496" s="1">
        <f t="shared" ca="1" si="67"/>
        <v>11</v>
      </c>
      <c r="B496" s="10">
        <f t="shared" ca="1" si="68"/>
        <v>1659</v>
      </c>
      <c r="C496" s="10">
        <f t="shared" ca="1" si="68"/>
        <v>1070</v>
      </c>
      <c r="D496" s="10">
        <f t="shared" ca="1" si="69"/>
        <v>35</v>
      </c>
      <c r="E496" s="10">
        <f t="shared" ca="1" si="65"/>
        <v>1910</v>
      </c>
      <c r="F496" s="10">
        <f t="shared" ca="1" si="70"/>
        <v>4674</v>
      </c>
      <c r="G496" s="3" t="str">
        <f t="shared" ca="1" si="71"/>
        <v>Θεσσαλονίκης</v>
      </c>
      <c r="H496" s="3" t="str">
        <f t="shared" ca="1" si="72"/>
        <v>Σίνδου</v>
      </c>
      <c r="I496" s="3" t="s">
        <v>1</v>
      </c>
      <c r="J496" s="10">
        <f t="shared" ca="1" si="73"/>
        <v>0</v>
      </c>
      <c r="K496" s="10">
        <f t="shared" ca="1" si="73"/>
        <v>0</v>
      </c>
      <c r="L496" s="10">
        <f t="shared" ca="1" si="73"/>
        <v>0</v>
      </c>
      <c r="M496" s="10">
        <f t="shared" ca="1" si="73"/>
        <v>0</v>
      </c>
      <c r="N496" s="10">
        <f t="shared" ca="1" si="74"/>
        <v>0</v>
      </c>
    </row>
    <row r="497" spans="1:14" s="10" customFormat="1" x14ac:dyDescent="0.25">
      <c r="A497" s="1">
        <f t="shared" ca="1" si="67"/>
        <v>3</v>
      </c>
      <c r="B497" s="10">
        <f t="shared" ca="1" si="68"/>
        <v>3139</v>
      </c>
      <c r="C497" s="10">
        <f t="shared" ca="1" si="68"/>
        <v>4895</v>
      </c>
      <c r="D497" s="10">
        <f t="shared" ca="1" si="69"/>
        <v>92</v>
      </c>
      <c r="E497" s="10">
        <f t="shared" ca="1" si="65"/>
        <v>625</v>
      </c>
      <c r="F497" s="10">
        <f t="shared" ca="1" si="70"/>
        <v>8751</v>
      </c>
      <c r="G497" s="3" t="str">
        <f t="shared" ca="1" si="71"/>
        <v>Αθήνας</v>
      </c>
      <c r="H497" s="3" t="str">
        <f t="shared" ca="1" si="72"/>
        <v>Μάνδρας</v>
      </c>
      <c r="I497" s="3" t="s">
        <v>1</v>
      </c>
      <c r="J497" s="10">
        <f t="shared" ca="1" si="73"/>
        <v>0</v>
      </c>
      <c r="K497" s="10">
        <f t="shared" ca="1" si="73"/>
        <v>0</v>
      </c>
      <c r="L497" s="10">
        <f t="shared" ca="1" si="73"/>
        <v>0</v>
      </c>
      <c r="M497" s="10">
        <f t="shared" ca="1" si="73"/>
        <v>7313</v>
      </c>
      <c r="N497" s="10">
        <f t="shared" ca="1" si="74"/>
        <v>7313</v>
      </c>
    </row>
    <row r="498" spans="1:14" s="10" customFormat="1" x14ac:dyDescent="0.25">
      <c r="A498" s="1">
        <f t="shared" ca="1" si="67"/>
        <v>18</v>
      </c>
      <c r="B498" s="10">
        <f t="shared" ca="1" si="68"/>
        <v>2825</v>
      </c>
      <c r="C498" s="10">
        <f t="shared" ca="1" si="68"/>
        <v>2230</v>
      </c>
      <c r="D498" s="10">
        <f t="shared" ca="1" si="69"/>
        <v>40</v>
      </c>
      <c r="E498" s="10">
        <f t="shared" ca="1" si="65"/>
        <v>2776</v>
      </c>
      <c r="F498" s="10">
        <f t="shared" ca="1" si="70"/>
        <v>7871</v>
      </c>
      <c r="G498" s="3" t="str">
        <f t="shared" ca="1" si="71"/>
        <v>Θεσσαλονίκης</v>
      </c>
      <c r="H498" s="3" t="str">
        <f t="shared" ca="1" si="72"/>
        <v>Σίνδου</v>
      </c>
      <c r="I498" s="3" t="s">
        <v>1</v>
      </c>
      <c r="J498" s="10">
        <f t="shared" ca="1" si="73"/>
        <v>2646</v>
      </c>
      <c r="K498" s="10">
        <f t="shared" ca="1" si="73"/>
        <v>524</v>
      </c>
      <c r="L498" s="10">
        <f t="shared" ca="1" si="73"/>
        <v>14336</v>
      </c>
      <c r="M498" s="10">
        <f t="shared" ca="1" si="73"/>
        <v>0</v>
      </c>
      <c r="N498" s="10">
        <f t="shared" ca="1" si="74"/>
        <v>17506</v>
      </c>
    </row>
    <row r="499" spans="1:14" s="10" customFormat="1" x14ac:dyDescent="0.25">
      <c r="A499" s="1">
        <f t="shared" ca="1" si="67"/>
        <v>1</v>
      </c>
      <c r="B499" s="10">
        <f t="shared" ca="1" si="68"/>
        <v>2877</v>
      </c>
      <c r="C499" s="10">
        <f t="shared" ca="1" si="68"/>
        <v>3017</v>
      </c>
      <c r="D499" s="10">
        <f t="shared" ca="1" si="69"/>
        <v>54</v>
      </c>
      <c r="E499" s="10">
        <f t="shared" ca="1" si="65"/>
        <v>109</v>
      </c>
      <c r="F499" s="10">
        <f t="shared" ca="1" si="70"/>
        <v>6057</v>
      </c>
      <c r="G499" s="3" t="str">
        <f t="shared" ca="1" si="71"/>
        <v>Αθήνας</v>
      </c>
      <c r="H499" s="3" t="str">
        <f t="shared" ca="1" si="72"/>
        <v>Μάνδρας</v>
      </c>
      <c r="I499" s="3" t="s">
        <v>1</v>
      </c>
      <c r="J499" s="10">
        <f t="shared" ca="1" si="73"/>
        <v>0</v>
      </c>
      <c r="K499" s="10">
        <f t="shared" ca="1" si="73"/>
        <v>1990</v>
      </c>
      <c r="L499" s="10">
        <f t="shared" ca="1" si="73"/>
        <v>0</v>
      </c>
      <c r="M499" s="10">
        <f t="shared" ca="1" si="73"/>
        <v>11814</v>
      </c>
      <c r="N499" s="10">
        <f t="shared" ca="1" si="74"/>
        <v>13804</v>
      </c>
    </row>
    <row r="500" spans="1:14" s="10" customFormat="1" x14ac:dyDescent="0.25">
      <c r="A500" s="1">
        <f t="shared" ca="1" si="67"/>
        <v>4</v>
      </c>
      <c r="B500" s="10">
        <f t="shared" ca="1" si="68"/>
        <v>1103</v>
      </c>
      <c r="C500" s="10">
        <f t="shared" ca="1" si="68"/>
        <v>761</v>
      </c>
      <c r="D500" s="10">
        <f t="shared" ca="1" si="69"/>
        <v>259</v>
      </c>
      <c r="E500" s="10">
        <f t="shared" ca="1" si="65"/>
        <v>4543</v>
      </c>
      <c r="F500" s="10">
        <f t="shared" ca="1" si="70"/>
        <v>6666</v>
      </c>
      <c r="G500" s="3" t="str">
        <f t="shared" ca="1" si="71"/>
        <v>Αθήνας</v>
      </c>
      <c r="H500" s="3" t="str">
        <f t="shared" ca="1" si="72"/>
        <v>Μάνδρας</v>
      </c>
      <c r="I500" s="3" t="s">
        <v>1</v>
      </c>
      <c r="J500" s="10">
        <f t="shared" ca="1" si="73"/>
        <v>6222</v>
      </c>
      <c r="K500" s="10">
        <f t="shared" ca="1" si="73"/>
        <v>8849</v>
      </c>
      <c r="L500" s="10">
        <f t="shared" ca="1" si="73"/>
        <v>-2521</v>
      </c>
      <c r="M500" s="10">
        <f t="shared" ca="1" si="73"/>
        <v>-4386</v>
      </c>
      <c r="N500" s="10">
        <f t="shared" ca="1" si="74"/>
        <v>8164</v>
      </c>
    </row>
    <row r="501" spans="1:14" s="10" customFormat="1" x14ac:dyDescent="0.25">
      <c r="A501" s="1">
        <f t="shared" ca="1" si="67"/>
        <v>19</v>
      </c>
      <c r="B501" s="10">
        <f t="shared" ca="1" si="68"/>
        <v>3482</v>
      </c>
      <c r="C501" s="10">
        <f t="shared" ca="1" si="68"/>
        <v>1054</v>
      </c>
      <c r="D501" s="10">
        <f t="shared" ca="1" si="69"/>
        <v>463</v>
      </c>
      <c r="E501" s="10">
        <f t="shared" ca="1" si="65"/>
        <v>3730</v>
      </c>
      <c r="F501" s="10">
        <f t="shared" ca="1" si="70"/>
        <v>8729</v>
      </c>
      <c r="G501" s="3" t="str">
        <f t="shared" ca="1" si="71"/>
        <v>Θεσσαλονίκης</v>
      </c>
      <c r="H501" s="3" t="str">
        <f t="shared" ca="1" si="72"/>
        <v>Σίνδου</v>
      </c>
      <c r="I501" s="3" t="s">
        <v>1</v>
      </c>
      <c r="J501" s="10">
        <f t="shared" ca="1" si="73"/>
        <v>0</v>
      </c>
      <c r="K501" s="10">
        <f t="shared" ca="1" si="73"/>
        <v>0</v>
      </c>
      <c r="L501" s="10">
        <f t="shared" ca="1" si="73"/>
        <v>0</v>
      </c>
      <c r="M501" s="10">
        <f t="shared" ca="1" si="73"/>
        <v>-482</v>
      </c>
      <c r="N501" s="10">
        <f t="shared" ca="1" si="74"/>
        <v>-482</v>
      </c>
    </row>
  </sheetData>
  <autoFilter ref="A1:N50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U25"/>
  <sheetViews>
    <sheetView zoomScale="70" zoomScaleNormal="70" workbookViewId="0">
      <selection activeCell="L4" sqref="L4"/>
    </sheetView>
  </sheetViews>
  <sheetFormatPr defaultRowHeight="15" x14ac:dyDescent="0.25"/>
  <cols>
    <col min="1" max="1" width="12.5703125" bestFit="1" customWidth="1"/>
    <col min="2" max="5" width="32.5703125" bestFit="1" customWidth="1"/>
    <col min="7" max="7" width="12.42578125" bestFit="1" customWidth="1"/>
    <col min="8" max="8" width="22.7109375" bestFit="1" customWidth="1"/>
    <col min="9" max="9" width="34.5703125" bestFit="1" customWidth="1"/>
    <col min="10" max="10" width="5.140625" customWidth="1"/>
    <col min="11" max="11" width="12.5703125" bestFit="1" customWidth="1"/>
    <col min="12" max="13" width="34.5703125" bestFit="1" customWidth="1"/>
  </cols>
  <sheetData>
    <row r="1" spans="1:463" x14ac:dyDescent="0.25">
      <c r="A1" s="4" t="s">
        <v>8</v>
      </c>
      <c r="B1" t="s">
        <v>29</v>
      </c>
      <c r="C1" t="s">
        <v>30</v>
      </c>
      <c r="D1" t="s">
        <v>31</v>
      </c>
      <c r="E1" t="s">
        <v>32</v>
      </c>
      <c r="G1" s="4" t="s">
        <v>4</v>
      </c>
      <c r="H1" t="s">
        <v>14</v>
      </c>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row>
    <row r="2" spans="1:463" x14ac:dyDescent="0.25">
      <c r="A2" s="1" t="s">
        <v>5</v>
      </c>
      <c r="B2" s="5">
        <v>576094</v>
      </c>
      <c r="C2" s="5">
        <v>483419</v>
      </c>
      <c r="D2" s="5">
        <v>52237</v>
      </c>
      <c r="E2" s="5">
        <v>582716</v>
      </c>
    </row>
    <row r="3" spans="1:463" x14ac:dyDescent="0.25">
      <c r="A3" s="1" t="s">
        <v>6</v>
      </c>
      <c r="B3" s="5">
        <v>715799</v>
      </c>
      <c r="C3" s="5">
        <v>684845</v>
      </c>
      <c r="D3" s="5">
        <v>70987</v>
      </c>
      <c r="E3" s="5">
        <v>695690</v>
      </c>
      <c r="G3" s="4" t="s">
        <v>8</v>
      </c>
      <c r="H3" t="s">
        <v>33</v>
      </c>
      <c r="I3" t="s">
        <v>34</v>
      </c>
      <c r="K3" s="4" t="s">
        <v>8</v>
      </c>
      <c r="L3" t="s">
        <v>34</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row>
    <row r="4" spans="1:463" x14ac:dyDescent="0.25">
      <c r="A4" s="1" t="s">
        <v>9</v>
      </c>
      <c r="B4" s="5"/>
      <c r="C4" s="5"/>
      <c r="D4" s="5"/>
      <c r="E4" s="5"/>
      <c r="G4" s="1">
        <v>1</v>
      </c>
      <c r="H4" s="5">
        <v>169067</v>
      </c>
      <c r="I4" s="5">
        <v>321035</v>
      </c>
      <c r="K4" s="1" t="s">
        <v>11</v>
      </c>
      <c r="L4" s="7">
        <v>8.9279507786896181E-2</v>
      </c>
    </row>
    <row r="5" spans="1:463" x14ac:dyDescent="0.25">
      <c r="A5" s="1" t="s">
        <v>10</v>
      </c>
      <c r="B5" s="5">
        <v>1291893</v>
      </c>
      <c r="C5" s="5">
        <v>1168264</v>
      </c>
      <c r="D5" s="5">
        <v>123224</v>
      </c>
      <c r="E5" s="5">
        <v>1278406</v>
      </c>
      <c r="G5" s="1">
        <v>2</v>
      </c>
      <c r="H5" s="5">
        <v>227537</v>
      </c>
      <c r="I5" s="5">
        <v>570773</v>
      </c>
      <c r="K5" s="1" t="s">
        <v>12</v>
      </c>
      <c r="L5" s="7">
        <v>0.34970487149059198</v>
      </c>
    </row>
    <row r="6" spans="1:463" x14ac:dyDescent="0.25">
      <c r="G6" s="1">
        <v>3</v>
      </c>
      <c r="H6" s="5">
        <v>169067</v>
      </c>
      <c r="I6" s="5">
        <v>403883</v>
      </c>
      <c r="K6" s="1" t="s">
        <v>13</v>
      </c>
      <c r="L6" s="7">
        <v>0.56101562072251177</v>
      </c>
    </row>
    <row r="7" spans="1:463" x14ac:dyDescent="0.25">
      <c r="G7" s="1">
        <v>4</v>
      </c>
      <c r="H7" s="5">
        <v>214168</v>
      </c>
      <c r="I7" s="5">
        <v>579364</v>
      </c>
      <c r="K7" s="1" t="s">
        <v>10</v>
      </c>
      <c r="L7" s="7">
        <v>1</v>
      </c>
    </row>
    <row r="8" spans="1:463" x14ac:dyDescent="0.25">
      <c r="G8" s="1">
        <v>5</v>
      </c>
      <c r="H8" s="5">
        <v>213963</v>
      </c>
      <c r="I8" s="5">
        <v>562809</v>
      </c>
    </row>
    <row r="9" spans="1:463" x14ac:dyDescent="0.25">
      <c r="G9" s="1">
        <v>6</v>
      </c>
      <c r="H9" s="5">
        <v>172055</v>
      </c>
      <c r="I9" s="5">
        <v>505499</v>
      </c>
    </row>
    <row r="10" spans="1:463" x14ac:dyDescent="0.25">
      <c r="G10" s="1">
        <v>7</v>
      </c>
      <c r="H10" s="5">
        <v>195505</v>
      </c>
      <c r="I10" s="5">
        <v>554596</v>
      </c>
    </row>
    <row r="11" spans="1:463" x14ac:dyDescent="0.25">
      <c r="G11" s="1">
        <v>8</v>
      </c>
      <c r="H11" s="5">
        <v>144082</v>
      </c>
      <c r="I11" s="5">
        <v>341194</v>
      </c>
    </row>
    <row r="12" spans="1:463" x14ac:dyDescent="0.25">
      <c r="G12" s="1">
        <v>9</v>
      </c>
      <c r="H12" s="5">
        <v>189022</v>
      </c>
      <c r="I12" s="5">
        <v>538516</v>
      </c>
    </row>
    <row r="13" spans="1:463" x14ac:dyDescent="0.25">
      <c r="G13" s="1">
        <v>10</v>
      </c>
      <c r="H13" s="5">
        <v>204231</v>
      </c>
      <c r="I13" s="5">
        <v>476863</v>
      </c>
    </row>
    <row r="14" spans="1:463" x14ac:dyDescent="0.25">
      <c r="G14" s="1">
        <v>11</v>
      </c>
      <c r="H14" s="5">
        <v>213859</v>
      </c>
      <c r="I14" s="5">
        <v>437336</v>
      </c>
    </row>
    <row r="15" spans="1:463" x14ac:dyDescent="0.25">
      <c r="G15" s="1">
        <v>12</v>
      </c>
      <c r="H15" s="5">
        <v>191578</v>
      </c>
      <c r="I15" s="5">
        <v>617554</v>
      </c>
    </row>
    <row r="16" spans="1:463" x14ac:dyDescent="0.25">
      <c r="G16" s="1">
        <v>13</v>
      </c>
      <c r="H16" s="5">
        <v>169334</v>
      </c>
      <c r="I16" s="5">
        <v>369631</v>
      </c>
    </row>
    <row r="17" spans="7:9" x14ac:dyDescent="0.25">
      <c r="G17" s="1">
        <v>14</v>
      </c>
      <c r="H17" s="5">
        <v>256667</v>
      </c>
      <c r="I17" s="5">
        <v>762551</v>
      </c>
    </row>
    <row r="18" spans="7:9" x14ac:dyDescent="0.25">
      <c r="G18" s="1">
        <v>15</v>
      </c>
      <c r="H18" s="5">
        <v>184586</v>
      </c>
      <c r="I18" s="5">
        <v>528246</v>
      </c>
    </row>
    <row r="19" spans="7:9" x14ac:dyDescent="0.25">
      <c r="G19" s="1">
        <v>16</v>
      </c>
      <c r="H19" s="5">
        <v>182759</v>
      </c>
      <c r="I19" s="5">
        <v>483926</v>
      </c>
    </row>
    <row r="20" spans="7:9" x14ac:dyDescent="0.25">
      <c r="G20" s="1">
        <v>17</v>
      </c>
      <c r="H20" s="5">
        <v>171037</v>
      </c>
      <c r="I20" s="5">
        <v>478946</v>
      </c>
    </row>
    <row r="21" spans="7:9" x14ac:dyDescent="0.25">
      <c r="G21" s="1">
        <v>18</v>
      </c>
      <c r="H21" s="5">
        <v>184458</v>
      </c>
      <c r="I21" s="5">
        <v>362703</v>
      </c>
    </row>
    <row r="22" spans="7:9" x14ac:dyDescent="0.25">
      <c r="G22" s="1">
        <v>19</v>
      </c>
      <c r="H22" s="5">
        <v>251006</v>
      </c>
      <c r="I22" s="5">
        <v>678125</v>
      </c>
    </row>
    <row r="23" spans="7:9" x14ac:dyDescent="0.25">
      <c r="G23" s="1">
        <v>20</v>
      </c>
      <c r="H23" s="5">
        <v>157806</v>
      </c>
      <c r="I23" s="5">
        <v>398716</v>
      </c>
    </row>
    <row r="24" spans="7:9" x14ac:dyDescent="0.25">
      <c r="G24" s="1" t="s">
        <v>9</v>
      </c>
      <c r="H24" s="5"/>
      <c r="I24" s="5"/>
    </row>
    <row r="25" spans="7:9" x14ac:dyDescent="0.25">
      <c r="G25" s="1" t="s">
        <v>10</v>
      </c>
      <c r="H25" s="5">
        <v>3861787</v>
      </c>
      <c r="I25" s="5">
        <v>9972266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M42"/>
  <sheetViews>
    <sheetView zoomScale="70" zoomScaleNormal="70" workbookViewId="0">
      <selection activeCell="A16" sqref="A16"/>
    </sheetView>
  </sheetViews>
  <sheetFormatPr defaultRowHeight="15" x14ac:dyDescent="0.25"/>
  <cols>
    <col min="1" max="1" width="10.140625" bestFit="1" customWidth="1"/>
    <col min="2" max="2" width="10" bestFit="1" customWidth="1"/>
    <col min="3" max="3" width="20.5703125" customWidth="1"/>
    <col min="4" max="4" width="13.140625" bestFit="1" customWidth="1"/>
    <col min="5" max="5" width="22.7109375" bestFit="1" customWidth="1"/>
    <col min="6" max="6" width="20.5703125" customWidth="1"/>
    <col min="7" max="7" width="7.140625" customWidth="1"/>
    <col min="8" max="8" width="13.140625" bestFit="1" customWidth="1"/>
    <col min="9" max="9" width="22.7109375" bestFit="1" customWidth="1"/>
    <col min="10" max="10" width="23" customWidth="1"/>
    <col min="11" max="11" width="13.140625" bestFit="1" customWidth="1"/>
    <col min="12" max="12" width="13.5703125" bestFit="1" customWidth="1"/>
    <col min="13" max="13" width="25.42578125" bestFit="1" customWidth="1"/>
    <col min="14" max="462" width="16.5703125" bestFit="1" customWidth="1"/>
    <col min="463" max="463" width="10.7109375" bestFit="1" customWidth="1"/>
  </cols>
  <sheetData>
    <row r="18" spans="1:13" x14ac:dyDescent="0.25">
      <c r="K18" s="4" t="s">
        <v>4</v>
      </c>
      <c r="L18" t="s">
        <v>14</v>
      </c>
    </row>
    <row r="19" spans="1:13" x14ac:dyDescent="0.25">
      <c r="H19" s="4" t="s">
        <v>3</v>
      </c>
      <c r="I19" t="s">
        <v>15</v>
      </c>
      <c r="K19" s="4" t="s">
        <v>7</v>
      </c>
      <c r="L19" t="s">
        <v>14</v>
      </c>
    </row>
    <row r="20" spans="1:13" x14ac:dyDescent="0.25">
      <c r="A20" s="4" t="s">
        <v>4</v>
      </c>
      <c r="B20" t="s">
        <v>14</v>
      </c>
      <c r="H20" s="4" t="s">
        <v>4</v>
      </c>
      <c r="I20" t="s">
        <v>14</v>
      </c>
    </row>
    <row r="21" spans="1:13" x14ac:dyDescent="0.25">
      <c r="A21" s="4" t="s">
        <v>7</v>
      </c>
      <c r="B21" t="s">
        <v>14</v>
      </c>
      <c r="K21" s="4" t="s">
        <v>8</v>
      </c>
      <c r="L21" t="s">
        <v>16</v>
      </c>
      <c r="M21" t="s">
        <v>17</v>
      </c>
    </row>
    <row r="22" spans="1:13" x14ac:dyDescent="0.25">
      <c r="H22" s="4" t="s">
        <v>8</v>
      </c>
      <c r="I22" t="s">
        <v>33</v>
      </c>
      <c r="K22" s="1">
        <v>1</v>
      </c>
      <c r="L22" s="11">
        <v>169067</v>
      </c>
      <c r="M22" s="11">
        <v>321035</v>
      </c>
    </row>
    <row r="23" spans="1:13" x14ac:dyDescent="0.25">
      <c r="A23" s="4" t="s">
        <v>18</v>
      </c>
      <c r="D23" s="4" t="s">
        <v>8</v>
      </c>
      <c r="E23" t="s">
        <v>33</v>
      </c>
      <c r="H23" s="1" t="s">
        <v>11</v>
      </c>
      <c r="I23" s="11">
        <v>533055</v>
      </c>
      <c r="K23" s="1">
        <v>2</v>
      </c>
      <c r="L23" s="11">
        <v>227537</v>
      </c>
      <c r="M23" s="11">
        <v>570773</v>
      </c>
    </row>
    <row r="24" spans="1:13" x14ac:dyDescent="0.25">
      <c r="A24" s="1" t="s">
        <v>36</v>
      </c>
      <c r="B24" s="11">
        <v>1291893</v>
      </c>
      <c r="D24" s="1" t="s">
        <v>5</v>
      </c>
      <c r="E24" s="8">
        <v>0.4387776954037082</v>
      </c>
      <c r="H24" s="1" t="s">
        <v>12</v>
      </c>
      <c r="I24" s="11">
        <v>1161411</v>
      </c>
      <c r="K24" s="1">
        <v>3</v>
      </c>
      <c r="L24" s="11">
        <v>169067</v>
      </c>
      <c r="M24" s="11">
        <v>403883</v>
      </c>
    </row>
    <row r="25" spans="1:13" x14ac:dyDescent="0.25">
      <c r="A25" s="1" t="s">
        <v>35</v>
      </c>
      <c r="B25" s="11">
        <v>1168264</v>
      </c>
      <c r="D25" s="1" t="s">
        <v>6</v>
      </c>
      <c r="E25" s="8">
        <v>0.56122230459629185</v>
      </c>
      <c r="H25" s="1" t="s">
        <v>13</v>
      </c>
      <c r="I25" s="11">
        <v>2167321</v>
      </c>
      <c r="K25" s="1">
        <v>4</v>
      </c>
      <c r="L25" s="11">
        <v>214168</v>
      </c>
      <c r="M25" s="11">
        <v>579364</v>
      </c>
    </row>
    <row r="26" spans="1:13" x14ac:dyDescent="0.25">
      <c r="A26" s="1" t="s">
        <v>37</v>
      </c>
      <c r="B26" s="11">
        <v>123224</v>
      </c>
      <c r="D26" s="1" t="s">
        <v>10</v>
      </c>
      <c r="E26" s="8">
        <v>1</v>
      </c>
      <c r="H26" s="1" t="s">
        <v>10</v>
      </c>
      <c r="I26" s="11">
        <v>3861787</v>
      </c>
      <c r="K26" s="1">
        <v>5</v>
      </c>
      <c r="L26" s="11">
        <v>213963</v>
      </c>
      <c r="M26" s="11">
        <v>562809</v>
      </c>
    </row>
    <row r="27" spans="1:13" x14ac:dyDescent="0.25">
      <c r="A27" s="1" t="s">
        <v>38</v>
      </c>
      <c r="B27" s="11">
        <v>1278406</v>
      </c>
      <c r="K27" s="1">
        <v>6</v>
      </c>
      <c r="L27" s="11">
        <v>172055</v>
      </c>
      <c r="M27" s="11">
        <v>505499</v>
      </c>
    </row>
    <row r="28" spans="1:13" x14ac:dyDescent="0.25">
      <c r="K28" s="1">
        <v>7</v>
      </c>
      <c r="L28" s="11">
        <v>195505</v>
      </c>
      <c r="M28" s="11">
        <v>554596</v>
      </c>
    </row>
    <row r="29" spans="1:13" x14ac:dyDescent="0.25">
      <c r="K29" s="1">
        <v>8</v>
      </c>
      <c r="L29" s="11">
        <v>144082</v>
      </c>
      <c r="M29" s="11">
        <v>341194</v>
      </c>
    </row>
    <row r="30" spans="1:13" x14ac:dyDescent="0.25">
      <c r="K30" s="1">
        <v>9</v>
      </c>
      <c r="L30" s="11">
        <v>189022</v>
      </c>
      <c r="M30" s="11">
        <v>538516</v>
      </c>
    </row>
    <row r="31" spans="1:13" x14ac:dyDescent="0.25">
      <c r="K31" s="1">
        <v>10</v>
      </c>
      <c r="L31" s="11">
        <v>204231</v>
      </c>
      <c r="M31" s="11">
        <v>476863</v>
      </c>
    </row>
    <row r="32" spans="1:13" x14ac:dyDescent="0.25">
      <c r="K32" s="1">
        <v>11</v>
      </c>
      <c r="L32" s="11">
        <v>213859</v>
      </c>
      <c r="M32" s="11">
        <v>437336</v>
      </c>
    </row>
    <row r="33" spans="11:13" x14ac:dyDescent="0.25">
      <c r="K33" s="1">
        <v>12</v>
      </c>
      <c r="L33" s="11">
        <v>191578</v>
      </c>
      <c r="M33" s="11">
        <v>617554</v>
      </c>
    </row>
    <row r="34" spans="11:13" x14ac:dyDescent="0.25">
      <c r="K34" s="1">
        <v>13</v>
      </c>
      <c r="L34" s="11">
        <v>169334</v>
      </c>
      <c r="M34" s="11">
        <v>369631</v>
      </c>
    </row>
    <row r="35" spans="11:13" x14ac:dyDescent="0.25">
      <c r="K35" s="1">
        <v>14</v>
      </c>
      <c r="L35" s="11">
        <v>256667</v>
      </c>
      <c r="M35" s="11">
        <v>762551</v>
      </c>
    </row>
    <row r="36" spans="11:13" x14ac:dyDescent="0.25">
      <c r="K36" s="1">
        <v>15</v>
      </c>
      <c r="L36" s="11">
        <v>184586</v>
      </c>
      <c r="M36" s="11">
        <v>528246</v>
      </c>
    </row>
    <row r="37" spans="11:13" x14ac:dyDescent="0.25">
      <c r="K37" s="1">
        <v>16</v>
      </c>
      <c r="L37" s="11">
        <v>182759</v>
      </c>
      <c r="M37" s="11">
        <v>483926</v>
      </c>
    </row>
    <row r="38" spans="11:13" x14ac:dyDescent="0.25">
      <c r="K38" s="1">
        <v>17</v>
      </c>
      <c r="L38" s="11">
        <v>171037</v>
      </c>
      <c r="M38" s="11">
        <v>478946</v>
      </c>
    </row>
    <row r="39" spans="11:13" x14ac:dyDescent="0.25">
      <c r="K39" s="1">
        <v>18</v>
      </c>
      <c r="L39" s="11">
        <v>184458</v>
      </c>
      <c r="M39" s="11">
        <v>362703</v>
      </c>
    </row>
    <row r="40" spans="11:13" x14ac:dyDescent="0.25">
      <c r="K40" s="1">
        <v>19</v>
      </c>
      <c r="L40" s="11">
        <v>251006</v>
      </c>
      <c r="M40" s="11">
        <v>678125</v>
      </c>
    </row>
    <row r="41" spans="11:13" x14ac:dyDescent="0.25">
      <c r="K41" s="1">
        <v>20</v>
      </c>
      <c r="L41" s="11">
        <v>157806</v>
      </c>
      <c r="M41" s="11">
        <v>398716</v>
      </c>
    </row>
    <row r="42" spans="11:13" x14ac:dyDescent="0.25">
      <c r="K42" s="1" t="s">
        <v>10</v>
      </c>
      <c r="L42" s="11">
        <v>3861787</v>
      </c>
      <c r="M42" s="11">
        <v>9972266</v>
      </c>
    </row>
  </sheetData>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D14"/>
  <sheetViews>
    <sheetView tabSelected="1" topLeftCell="A2" zoomScale="90" zoomScaleNormal="90" workbookViewId="0"/>
  </sheetViews>
  <sheetFormatPr defaultColWidth="8.7109375" defaultRowHeight="15" x14ac:dyDescent="0.25"/>
  <cols>
    <col min="1" max="2" width="8.7109375" style="9"/>
    <col min="3" max="3" width="6.5703125" style="9" customWidth="1"/>
    <col min="4" max="4" width="22.140625" style="9" customWidth="1"/>
    <col min="5" max="8" width="8.7109375" style="9" customWidth="1"/>
    <col min="9" max="16384" width="8.7109375" style="9"/>
  </cols>
  <sheetData>
    <row r="5" spans="4:4" x14ac:dyDescent="0.25">
      <c r="D5" s="12"/>
    </row>
    <row r="6" spans="4:4" x14ac:dyDescent="0.25">
      <c r="D6" s="13" t="s">
        <v>16</v>
      </c>
    </row>
    <row r="7" spans="4:4" x14ac:dyDescent="0.25">
      <c r="D7" s="17">
        <f ca="1">SUM(Δεδομένα!F2:F501)</f>
        <v>3999827</v>
      </c>
    </row>
    <row r="8" spans="4:4" x14ac:dyDescent="0.25">
      <c r="D8" s="14"/>
    </row>
    <row r="9" spans="4:4" x14ac:dyDescent="0.25">
      <c r="D9" s="13" t="s">
        <v>39</v>
      </c>
    </row>
    <row r="10" spans="4:4" x14ac:dyDescent="0.25">
      <c r="D10" s="16">
        <f ca="1">(SUM(Δεδομένα!N2:N501)-SUM(Δεδομένα!F2:F501))/SUM(Δεδομένα!F2:F501)</f>
        <v>1.5485222235861702</v>
      </c>
    </row>
    <row r="11" spans="4:4" x14ac:dyDescent="0.25">
      <c r="D11" s="14"/>
    </row>
    <row r="12" spans="4:4" x14ac:dyDescent="0.25">
      <c r="D12" s="15" t="s">
        <v>40</v>
      </c>
    </row>
    <row r="13" spans="4:4" x14ac:dyDescent="0.25">
      <c r="D13" s="18">
        <f ca="1">SUMIF(Δεδομένα!I:I,"Χρεωστικό",Δεδομένα!F:F)</f>
        <v>3129770</v>
      </c>
    </row>
    <row r="14" spans="4:4" x14ac:dyDescent="0.25">
      <c r="D14" s="12"/>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Δεδομένα</vt:lpstr>
      <vt:lpstr>Pivot_tables</vt:lpstr>
      <vt:lpstr>Pivot_charts</vt:lpstr>
      <vt:lpstr>Dashboard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2019-02-02T09:09:07Z</dcterms:modified>
</cp:coreProperties>
</file>